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Codesal\Codesal Rocio\REPAGRO tablas 2005 a 2020\PARA PAGINA WEB\Formato nuevo\"/>
    </mc:Choice>
  </mc:AlternateContent>
  <bookViews>
    <workbookView xWindow="120" yWindow="45" windowWidth="11715" windowHeight="9780"/>
  </bookViews>
  <sheets>
    <sheet name="Cultivos de Fina - Micro Región" sheetId="1" r:id="rId1"/>
    <sheet name="Cult. de Gruesa - Micro Región" sheetId="2" r:id="rId2"/>
  </sheets>
  <calcPr calcId="152511"/>
</workbook>
</file>

<file path=xl/calcChain.xml><?xml version="1.0" encoding="utf-8"?>
<calcChain xmlns="http://schemas.openxmlformats.org/spreadsheetml/2006/main">
  <c r="R66" i="2" l="1"/>
  <c r="X49" i="2"/>
  <c r="X48" i="2"/>
  <c r="X47" i="2"/>
  <c r="X46" i="2"/>
  <c r="X45" i="2"/>
  <c r="X41" i="2"/>
  <c r="X40" i="2"/>
  <c r="X39" i="2"/>
  <c r="AD37" i="2"/>
  <c r="X36" i="2"/>
  <c r="X35" i="2"/>
  <c r="X34" i="2"/>
  <c r="X30" i="2"/>
  <c r="X21" i="2"/>
  <c r="AD20" i="2"/>
  <c r="AD15" i="2" l="1"/>
  <c r="AD16" i="2"/>
  <c r="AD17" i="2"/>
  <c r="AD18" i="2"/>
  <c r="AD19" i="2"/>
  <c r="AD21" i="2"/>
  <c r="AD22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8" i="2"/>
  <c r="AD39" i="2"/>
  <c r="AD40" i="2"/>
  <c r="AD41" i="2"/>
  <c r="AD43" i="2"/>
  <c r="AD44" i="2"/>
  <c r="AD45" i="2"/>
  <c r="AD46" i="2"/>
  <c r="AD47" i="2"/>
  <c r="AD48" i="2"/>
  <c r="AD49" i="2"/>
  <c r="AD58" i="2"/>
  <c r="AD62" i="2"/>
  <c r="AD63" i="2"/>
  <c r="AD64" i="2"/>
  <c r="AD65" i="2"/>
  <c r="AD66" i="2"/>
  <c r="AD67" i="2"/>
  <c r="AD69" i="2"/>
  <c r="AD70" i="2"/>
  <c r="AD71" i="2"/>
  <c r="AD72" i="2"/>
  <c r="AD73" i="2"/>
  <c r="AD74" i="2"/>
  <c r="AD75" i="2"/>
  <c r="AD76" i="2"/>
  <c r="AD77" i="2"/>
  <c r="AD91" i="2"/>
  <c r="AD93" i="2"/>
  <c r="AD94" i="2"/>
  <c r="AD96" i="2"/>
  <c r="X14" i="2"/>
  <c r="X15" i="2"/>
  <c r="X16" i="2"/>
  <c r="X17" i="2"/>
  <c r="X18" i="2"/>
  <c r="X19" i="2"/>
  <c r="X20" i="2"/>
  <c r="X22" i="2"/>
  <c r="X25" i="2"/>
  <c r="X27" i="2"/>
  <c r="X28" i="2"/>
  <c r="X29" i="2"/>
  <c r="X31" i="2"/>
  <c r="X32" i="2"/>
  <c r="X33" i="2"/>
  <c r="X37" i="2"/>
  <c r="X38" i="2"/>
  <c r="X44" i="2"/>
  <c r="X64" i="2"/>
  <c r="R14" i="2"/>
  <c r="R15" i="2"/>
  <c r="R16" i="2"/>
  <c r="R17" i="2"/>
  <c r="R18" i="2"/>
  <c r="R19" i="2"/>
  <c r="R20" i="2"/>
  <c r="R21" i="2"/>
  <c r="R22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3" i="2"/>
  <c r="R44" i="2"/>
  <c r="R45" i="2"/>
  <c r="R46" i="2"/>
  <c r="R47" i="2"/>
  <c r="R48" i="2"/>
  <c r="R49" i="2"/>
  <c r="R62" i="2"/>
  <c r="R64" i="2"/>
  <c r="R65" i="2"/>
  <c r="R67" i="2"/>
  <c r="R69" i="2"/>
  <c r="R70" i="2"/>
  <c r="R71" i="2"/>
  <c r="R72" i="2"/>
  <c r="R73" i="2"/>
  <c r="R74" i="2"/>
  <c r="R75" i="2"/>
  <c r="R76" i="2"/>
  <c r="R77" i="2"/>
  <c r="R9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8" i="2"/>
  <c r="L62" i="2"/>
  <c r="L63" i="2"/>
  <c r="L64" i="2"/>
  <c r="L65" i="2"/>
  <c r="L66" i="2"/>
  <c r="L67" i="2"/>
  <c r="L69" i="2"/>
  <c r="L70" i="2"/>
  <c r="L71" i="2"/>
  <c r="L72" i="2"/>
  <c r="L73" i="2"/>
  <c r="L74" i="2"/>
  <c r="L75" i="2"/>
  <c r="L76" i="2"/>
  <c r="L77" i="2"/>
  <c r="L88" i="2"/>
  <c r="L93" i="2"/>
  <c r="L94" i="2"/>
  <c r="L96" i="2"/>
  <c r="F14" i="2"/>
  <c r="F15" i="2"/>
  <c r="F16" i="2"/>
  <c r="F17" i="2"/>
  <c r="F18" i="2"/>
  <c r="F19" i="2"/>
  <c r="F20" i="2"/>
  <c r="F21" i="2"/>
  <c r="F2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62" i="2"/>
  <c r="F63" i="2"/>
  <c r="F64" i="2"/>
  <c r="F65" i="2"/>
  <c r="F66" i="2"/>
  <c r="F67" i="2"/>
  <c r="F69" i="2"/>
  <c r="F70" i="2"/>
  <c r="F71" i="2"/>
  <c r="F72" i="2"/>
  <c r="F73" i="2"/>
  <c r="F74" i="2"/>
  <c r="F75" i="2"/>
  <c r="F76" i="2"/>
  <c r="F77" i="2"/>
  <c r="F88" i="2"/>
  <c r="F90" i="2"/>
  <c r="F93" i="2"/>
  <c r="F96" i="2"/>
  <c r="AC13" i="2"/>
  <c r="AE98" i="2"/>
  <c r="AC98" i="2"/>
  <c r="AB98" i="2"/>
  <c r="AA98" i="2"/>
  <c r="AE86" i="2"/>
  <c r="AC86" i="2"/>
  <c r="AB86" i="2"/>
  <c r="AA86" i="2"/>
  <c r="AE78" i="2"/>
  <c r="AC78" i="2"/>
  <c r="AB78" i="2"/>
  <c r="AA78" i="2"/>
  <c r="AE68" i="2"/>
  <c r="AC68" i="2"/>
  <c r="AB68" i="2"/>
  <c r="AA68" i="2"/>
  <c r="AE61" i="2"/>
  <c r="AC61" i="2"/>
  <c r="AB61" i="2"/>
  <c r="AA61" i="2"/>
  <c r="AE55" i="2"/>
  <c r="AC55" i="2"/>
  <c r="AB55" i="2"/>
  <c r="AA55" i="2"/>
  <c r="AE50" i="2"/>
  <c r="AC50" i="2"/>
  <c r="AB50" i="2"/>
  <c r="AA50" i="2"/>
  <c r="AE42" i="2"/>
  <c r="AC42" i="2"/>
  <c r="AB42" i="2"/>
  <c r="AA42" i="2"/>
  <c r="AE23" i="2"/>
  <c r="AC23" i="2"/>
  <c r="AB23" i="2"/>
  <c r="AA23" i="2"/>
  <c r="AE13" i="2"/>
  <c r="AB13" i="2"/>
  <c r="AA13" i="2"/>
  <c r="Y98" i="2"/>
  <c r="W98" i="2"/>
  <c r="V98" i="2"/>
  <c r="U98" i="2"/>
  <c r="S98" i="2"/>
  <c r="Q98" i="2"/>
  <c r="P98" i="2"/>
  <c r="O98" i="2"/>
  <c r="M98" i="2"/>
  <c r="K98" i="2"/>
  <c r="J98" i="2"/>
  <c r="I98" i="2"/>
  <c r="G98" i="2"/>
  <c r="E98" i="2"/>
  <c r="D98" i="2"/>
  <c r="C98" i="2"/>
  <c r="Y86" i="2"/>
  <c r="W86" i="2"/>
  <c r="V86" i="2"/>
  <c r="U86" i="2"/>
  <c r="S86" i="2"/>
  <c r="Q86" i="2"/>
  <c r="P86" i="2"/>
  <c r="O86" i="2"/>
  <c r="M86" i="2"/>
  <c r="K86" i="2"/>
  <c r="J86" i="2"/>
  <c r="I86" i="2"/>
  <c r="G86" i="2"/>
  <c r="E86" i="2"/>
  <c r="D86" i="2"/>
  <c r="C86" i="2"/>
  <c r="Y78" i="2"/>
  <c r="W78" i="2"/>
  <c r="V78" i="2"/>
  <c r="U78" i="2"/>
  <c r="S78" i="2"/>
  <c r="Q78" i="2"/>
  <c r="P78" i="2"/>
  <c r="O78" i="2"/>
  <c r="M78" i="2"/>
  <c r="K78" i="2"/>
  <c r="J78" i="2"/>
  <c r="I78" i="2"/>
  <c r="G78" i="2"/>
  <c r="E78" i="2"/>
  <c r="D78" i="2"/>
  <c r="C78" i="2"/>
  <c r="Y68" i="2"/>
  <c r="W68" i="2"/>
  <c r="V68" i="2"/>
  <c r="U68" i="2"/>
  <c r="S68" i="2"/>
  <c r="Q68" i="2"/>
  <c r="P68" i="2"/>
  <c r="O68" i="2"/>
  <c r="M68" i="2"/>
  <c r="K68" i="2"/>
  <c r="J68" i="2"/>
  <c r="I68" i="2"/>
  <c r="G68" i="2"/>
  <c r="E68" i="2"/>
  <c r="D68" i="2"/>
  <c r="C68" i="2"/>
  <c r="Y61" i="2"/>
  <c r="W61" i="2"/>
  <c r="V61" i="2"/>
  <c r="U61" i="2"/>
  <c r="S61" i="2"/>
  <c r="Q61" i="2"/>
  <c r="P61" i="2"/>
  <c r="O61" i="2"/>
  <c r="M61" i="2"/>
  <c r="K61" i="2"/>
  <c r="J61" i="2"/>
  <c r="I61" i="2"/>
  <c r="G61" i="2"/>
  <c r="E61" i="2"/>
  <c r="D61" i="2"/>
  <c r="C61" i="2"/>
  <c r="Y55" i="2"/>
  <c r="W55" i="2"/>
  <c r="V55" i="2"/>
  <c r="U55" i="2"/>
  <c r="S55" i="2"/>
  <c r="Q55" i="2"/>
  <c r="P55" i="2"/>
  <c r="O55" i="2"/>
  <c r="M55" i="2"/>
  <c r="K55" i="2"/>
  <c r="J55" i="2"/>
  <c r="I55" i="2"/>
  <c r="G55" i="2"/>
  <c r="E55" i="2"/>
  <c r="D55" i="2"/>
  <c r="C55" i="2"/>
  <c r="Y50" i="2"/>
  <c r="W50" i="2"/>
  <c r="V50" i="2"/>
  <c r="U50" i="2"/>
  <c r="S50" i="2"/>
  <c r="Q50" i="2"/>
  <c r="P50" i="2"/>
  <c r="O50" i="2"/>
  <c r="M50" i="2"/>
  <c r="K50" i="2"/>
  <c r="J50" i="2"/>
  <c r="I50" i="2"/>
  <c r="G50" i="2"/>
  <c r="E50" i="2"/>
  <c r="D50" i="2"/>
  <c r="C50" i="2"/>
  <c r="Y42" i="2"/>
  <c r="W42" i="2"/>
  <c r="V42" i="2"/>
  <c r="U42" i="2"/>
  <c r="S42" i="2"/>
  <c r="Q42" i="2"/>
  <c r="P42" i="2"/>
  <c r="O42" i="2"/>
  <c r="M42" i="2"/>
  <c r="K42" i="2"/>
  <c r="J42" i="2"/>
  <c r="I42" i="2"/>
  <c r="G42" i="2"/>
  <c r="E42" i="2"/>
  <c r="D42" i="2"/>
  <c r="C42" i="2"/>
  <c r="Y23" i="2"/>
  <c r="W23" i="2"/>
  <c r="V23" i="2"/>
  <c r="U23" i="2"/>
  <c r="S23" i="2"/>
  <c r="Q23" i="2"/>
  <c r="P23" i="2"/>
  <c r="O23" i="2"/>
  <c r="M23" i="2"/>
  <c r="K23" i="2"/>
  <c r="J23" i="2"/>
  <c r="I23" i="2"/>
  <c r="G23" i="2"/>
  <c r="E23" i="2"/>
  <c r="D23" i="2"/>
  <c r="C23" i="2"/>
  <c r="Y13" i="2"/>
  <c r="W13" i="2"/>
  <c r="V13" i="2"/>
  <c r="U13" i="2"/>
  <c r="U12" i="2" s="1"/>
  <c r="S13" i="2"/>
  <c r="Q13" i="2"/>
  <c r="P13" i="2"/>
  <c r="O13" i="2"/>
  <c r="M13" i="2"/>
  <c r="K13" i="2"/>
  <c r="J13" i="2"/>
  <c r="I13" i="2"/>
  <c r="G13" i="2"/>
  <c r="E13" i="2"/>
  <c r="D13" i="2"/>
  <c r="C13" i="2"/>
  <c r="AD68" i="2" l="1"/>
  <c r="AD86" i="2"/>
  <c r="AD42" i="2"/>
  <c r="L13" i="2"/>
  <c r="R13" i="2"/>
  <c r="X13" i="2"/>
  <c r="F23" i="2"/>
  <c r="L23" i="2"/>
  <c r="R23" i="2"/>
  <c r="X23" i="2"/>
  <c r="F42" i="2"/>
  <c r="L42" i="2"/>
  <c r="R42" i="2"/>
  <c r="X42" i="2"/>
  <c r="L55" i="2"/>
  <c r="F61" i="2"/>
  <c r="L61" i="2"/>
  <c r="R61" i="2"/>
  <c r="L86" i="2"/>
  <c r="AD23" i="2"/>
  <c r="F13" i="2"/>
  <c r="AD13" i="2"/>
  <c r="AD55" i="2"/>
  <c r="AD61" i="2"/>
  <c r="X61" i="2"/>
  <c r="F68" i="2"/>
  <c r="L68" i="2"/>
  <c r="R68" i="2"/>
  <c r="F86" i="2"/>
  <c r="R86" i="2"/>
  <c r="AE12" i="2"/>
  <c r="AB12" i="2"/>
  <c r="AC12" i="2"/>
  <c r="D12" i="2"/>
  <c r="J12" i="2"/>
  <c r="P12" i="2"/>
  <c r="E12" i="2"/>
  <c r="V12" i="2"/>
  <c r="C12" i="2"/>
  <c r="I12" i="2"/>
  <c r="O12" i="2"/>
  <c r="S12" i="2"/>
  <c r="Y12" i="2"/>
  <c r="G12" i="2"/>
  <c r="M12" i="2"/>
  <c r="AA12" i="2"/>
  <c r="W12" i="2"/>
  <c r="K12" i="2"/>
  <c r="Q12" i="2"/>
  <c r="F12" i="2" l="1"/>
  <c r="L12" i="2"/>
  <c r="AD12" i="2"/>
  <c r="R12" i="2"/>
  <c r="X12" i="2"/>
</calcChain>
</file>

<file path=xl/sharedStrings.xml><?xml version="1.0" encoding="utf-8"?>
<sst xmlns="http://schemas.openxmlformats.org/spreadsheetml/2006/main" count="363" uniqueCount="110">
  <si>
    <t>Trigo</t>
  </si>
  <si>
    <t>Sup. Sembrada</t>
  </si>
  <si>
    <t>Sup. Cosechada</t>
  </si>
  <si>
    <t>Rendimiento</t>
  </si>
  <si>
    <t>Micro Región 1</t>
  </si>
  <si>
    <t>Adolfo Van Praet</t>
  </si>
  <si>
    <t>Embajador Martini</t>
  </si>
  <si>
    <t>Falucho</t>
  </si>
  <si>
    <t>Ingeniero Luiggi</t>
  </si>
  <si>
    <t>Maisonnave</t>
  </si>
  <si>
    <t>Parera</t>
  </si>
  <si>
    <t>Quetrequén</t>
  </si>
  <si>
    <t>Rancul</t>
  </si>
  <si>
    <t>Realicó</t>
  </si>
  <si>
    <t>Micro Región 2</t>
  </si>
  <si>
    <t>Agustoni</t>
  </si>
  <si>
    <t>Alta Italia</t>
  </si>
  <si>
    <t>Bernando Larroude</t>
  </si>
  <si>
    <t>Ceballos</t>
  </si>
  <si>
    <t>Colonia Barón</t>
  </si>
  <si>
    <t>Coronel Hilario Lagos</t>
  </si>
  <si>
    <t>Dorila</t>
  </si>
  <si>
    <t>General Pico</t>
  </si>
  <si>
    <t>Intendente Alvear</t>
  </si>
  <si>
    <t>Metileo</t>
  </si>
  <si>
    <t>Miguel Cané</t>
  </si>
  <si>
    <t>Monte Nievas</t>
  </si>
  <si>
    <t>Quemu Quemú</t>
  </si>
  <si>
    <t>Sarah</t>
  </si>
  <si>
    <t>Speluzzi</t>
  </si>
  <si>
    <t>Trenel</t>
  </si>
  <si>
    <t>Vértiz</t>
  </si>
  <si>
    <t>Villa Mirasol</t>
  </si>
  <si>
    <t>Micro Región3</t>
  </si>
  <si>
    <t>Arata</t>
  </si>
  <si>
    <t>Caleufu</t>
  </si>
  <si>
    <t>Conhelo</t>
  </si>
  <si>
    <t>Eduardo Castex</t>
  </si>
  <si>
    <t>La Maruja</t>
  </si>
  <si>
    <t>Pichi Huinca</t>
  </si>
  <si>
    <t>Rucanelo</t>
  </si>
  <si>
    <t>Micro Región 4</t>
  </si>
  <si>
    <t>Algarrobo del Aguila</t>
  </si>
  <si>
    <t>La Humada</t>
  </si>
  <si>
    <t>Puelén</t>
  </si>
  <si>
    <t>Santa Isabel</t>
  </si>
  <si>
    <t>Micro Región 5</t>
  </si>
  <si>
    <t>Carro Quemado</t>
  </si>
  <si>
    <t>Loventué</t>
  </si>
  <si>
    <t>Luan Toro</t>
  </si>
  <si>
    <t>Telén</t>
  </si>
  <si>
    <t>Victorica</t>
  </si>
  <si>
    <t>Micro Región 6</t>
  </si>
  <si>
    <t>Anguil</t>
  </si>
  <si>
    <t>Ataliva Roca</t>
  </si>
  <si>
    <t>Mauricio Mayer</t>
  </si>
  <si>
    <t>Santa Rosa</t>
  </si>
  <si>
    <t>Toay</t>
  </si>
  <si>
    <t>Winifreda</t>
  </si>
  <si>
    <t>Micro Región 7</t>
  </si>
  <si>
    <t>Catriló</t>
  </si>
  <si>
    <t>Doblas</t>
  </si>
  <si>
    <t>Lonquimay</t>
  </si>
  <si>
    <t>Macachín</t>
  </si>
  <si>
    <t>Miguel Riglos</t>
  </si>
  <si>
    <t>Relmo</t>
  </si>
  <si>
    <t>Rolón</t>
  </si>
  <si>
    <t>Tomas M. Anchorena</t>
  </si>
  <si>
    <t>Uriburu</t>
  </si>
  <si>
    <t>Micro Región 8</t>
  </si>
  <si>
    <t>Chacharramendi</t>
  </si>
  <si>
    <t>Cuchillo Co</t>
  </si>
  <si>
    <t>General Acha</t>
  </si>
  <si>
    <t>La Reforma</t>
  </si>
  <si>
    <t>Limay Mahuida</t>
  </si>
  <si>
    <t>Puelches</t>
  </si>
  <si>
    <t>Quehué</t>
  </si>
  <si>
    <t>Micro Región 9</t>
  </si>
  <si>
    <t>Abramo</t>
  </si>
  <si>
    <t>Alpachiri</t>
  </si>
  <si>
    <t>Bernasconi</t>
  </si>
  <si>
    <t>Colonia Santa María</t>
  </si>
  <si>
    <t>Colonia Santa Teresa</t>
  </si>
  <si>
    <t>General Campos</t>
  </si>
  <si>
    <t>General San Martín</t>
  </si>
  <si>
    <t>Guatraché</t>
  </si>
  <si>
    <t>Jacinto Arauz</t>
  </si>
  <si>
    <t>Perú</t>
  </si>
  <si>
    <t>Unanue</t>
  </si>
  <si>
    <t>Micro Región 10</t>
  </si>
  <si>
    <t>Colonia 25 de Mayo</t>
  </si>
  <si>
    <t>Gobernador Duval</t>
  </si>
  <si>
    <t>La Adela</t>
  </si>
  <si>
    <t>Micro Región</t>
  </si>
  <si>
    <t>Prod.  QQ</t>
  </si>
  <si>
    <t>Sup. Directa</t>
  </si>
  <si>
    <t>Avena</t>
  </si>
  <si>
    <t>Cebada</t>
  </si>
  <si>
    <t>Centeno</t>
  </si>
  <si>
    <t>Cultivos de cosecha fina por Micro Región</t>
  </si>
  <si>
    <t>Girasol</t>
  </si>
  <si>
    <t>Maíz</t>
  </si>
  <si>
    <t>Soja</t>
  </si>
  <si>
    <t>Maní</t>
  </si>
  <si>
    <t>Sorgo Granífero</t>
  </si>
  <si>
    <t>Cultivos de cosecha gruesa por Micro Región</t>
  </si>
  <si>
    <t>Registro Provincial de Producción Agropecuaria 2010</t>
  </si>
  <si>
    <r>
      <t>Fuente:</t>
    </r>
    <r>
      <rPr>
        <sz val="8"/>
        <color theme="1" tint="4.9989318521683403E-2"/>
        <rFont val="Century Gothic"/>
        <family val="2"/>
      </rPr>
      <t xml:space="preserve"> Registro Provincial de Producción Agropecuaria.</t>
    </r>
  </si>
  <si>
    <r>
      <t xml:space="preserve">Elaboración: </t>
    </r>
    <r>
      <rPr>
        <sz val="8"/>
        <color theme="1" tint="4.9989318521683403E-2"/>
        <rFont val="Century Gothic"/>
        <family val="2"/>
      </rPr>
      <t>Dirección de Estadísticas Socioeconómicas. Subsecretaría de Estadística y Censos de La Pampa.</t>
    </r>
  </si>
  <si>
    <t>Total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</si>
</sst>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8"/>
      <color theme="1" tint="4.9989318521683403E-2"/>
      <name val="Century Gothic"/>
      <family val="2"/>
    </font>
    <font>
      <sz val="8"/>
      <color theme="1" tint="4.9989318521683403E-2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8" tint="-0.24997711111789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1" fontId="14" fillId="5" borderId="0" xfId="0" applyNumberFormat="1" applyFont="1" applyFill="1" applyBorder="1" applyAlignment="1">
      <alignment horizontal="left" vertical="center"/>
    </xf>
    <xf numFmtId="164" fontId="14" fillId="5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left" vertical="center"/>
    </xf>
    <xf numFmtId="164" fontId="16" fillId="6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164" fontId="5" fillId="5" borderId="0" xfId="0" applyNumberFormat="1" applyFont="1" applyFill="1" applyBorder="1" applyAlignment="1">
      <alignment horizontal="right" vertical="center"/>
    </xf>
    <xf numFmtId="164" fontId="16" fillId="6" borderId="0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/>
    </xf>
    <xf numFmtId="164" fontId="16" fillId="6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165" fontId="5" fillId="4" borderId="2" xfId="4" applyNumberFormat="1" applyFont="1" applyFill="1" applyBorder="1" applyAlignment="1">
      <alignment horizontal="right" vertical="center"/>
    </xf>
    <xf numFmtId="165" fontId="5" fillId="4" borderId="0" xfId="4" applyNumberFormat="1" applyFont="1" applyFill="1" applyBorder="1" applyAlignment="1">
      <alignment horizontal="right" vertical="center"/>
    </xf>
    <xf numFmtId="165" fontId="5" fillId="4" borderId="0" xfId="4" applyNumberFormat="1" applyFont="1" applyFill="1" applyBorder="1" applyAlignment="1">
      <alignment vertical="center"/>
    </xf>
    <xf numFmtId="165" fontId="14" fillId="5" borderId="0" xfId="4" applyNumberFormat="1" applyFont="1" applyFill="1" applyBorder="1" applyAlignment="1">
      <alignment horizontal="right" vertical="center"/>
    </xf>
    <xf numFmtId="165" fontId="5" fillId="5" borderId="0" xfId="4" applyNumberFormat="1" applyFont="1" applyFill="1" applyBorder="1" applyAlignment="1">
      <alignment vertical="center"/>
    </xf>
    <xf numFmtId="165" fontId="16" fillId="6" borderId="0" xfId="4" applyNumberFormat="1" applyFont="1" applyFill="1" applyBorder="1" applyAlignment="1">
      <alignment vertical="center"/>
    </xf>
    <xf numFmtId="165" fontId="5" fillId="5" borderId="0" xfId="4" applyNumberFormat="1" applyFont="1" applyFill="1" applyBorder="1" applyAlignment="1">
      <alignment horizontal="right" vertical="center"/>
    </xf>
    <xf numFmtId="165" fontId="16" fillId="6" borderId="0" xfId="4" applyNumberFormat="1" applyFont="1" applyFill="1" applyBorder="1" applyAlignment="1">
      <alignment horizontal="right" vertical="center"/>
    </xf>
    <xf numFmtId="165" fontId="16" fillId="6" borderId="1" xfId="4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</cellXfs>
  <cellStyles count="5">
    <cellStyle name="Millares" xfId="4" builtinId="3"/>
    <cellStyle name="Millares 2" xfId="1"/>
    <cellStyle name="Millares 2 2" xfId="3"/>
    <cellStyle name="Normal" xfId="0" builtinId="0"/>
    <cellStyle name="Normal 2" xfId="2"/>
  </cellStyles>
  <dxfs count="2">
    <dxf>
      <font>
        <b val="0"/>
        <i val="0"/>
      </font>
      <fill>
        <patternFill patternType="none">
          <bgColor auto="1"/>
        </patternFill>
      </fill>
    </dxf>
    <dxf>
      <font>
        <b/>
        <i val="0"/>
      </font>
      <border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0</xdr:rowOff>
    </xdr:from>
    <xdr:to>
      <xdr:col>4</xdr:col>
      <xdr:colOff>303656</xdr:colOff>
      <xdr:row>3</xdr:row>
      <xdr:rowOff>160418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0"/>
          <a:ext cx="3816000" cy="541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261938</xdr:colOff>
      <xdr:row>1</xdr:row>
      <xdr:rowOff>83344</xdr:rowOff>
    </xdr:from>
    <xdr:to>
      <xdr:col>4</xdr:col>
      <xdr:colOff>327469</xdr:colOff>
      <xdr:row>4</xdr:row>
      <xdr:rowOff>53262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273844"/>
          <a:ext cx="3816000" cy="541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Y105"/>
  <sheetViews>
    <sheetView tabSelected="1" zoomScale="110" zoomScaleNormal="110" workbookViewId="0">
      <selection activeCell="A12" sqref="A12"/>
    </sheetView>
  </sheetViews>
  <sheetFormatPr baseColWidth="10" defaultColWidth="12.140625" defaultRowHeight="15" x14ac:dyDescent="0.25"/>
  <cols>
    <col min="1" max="1" width="24.42578125" style="7" customWidth="1"/>
    <col min="2" max="2" width="1.140625" style="7" customWidth="1"/>
    <col min="3" max="3" width="16.42578125" style="40" customWidth="1"/>
    <col min="4" max="4" width="14.28515625" style="7" customWidth="1"/>
    <col min="5" max="5" width="19.140625" style="7" bestFit="1" customWidth="1"/>
    <col min="6" max="6" width="12.85546875" style="7" bestFit="1" customWidth="1"/>
    <col min="7" max="7" width="17.28515625" style="7" bestFit="1" customWidth="1"/>
    <col min="8" max="8" width="1.140625" style="8" customWidth="1"/>
    <col min="9" max="9" width="17" style="7" bestFit="1" customWidth="1"/>
    <col min="10" max="10" width="16.42578125" style="7" bestFit="1" customWidth="1"/>
    <col min="11" max="11" width="17.28515625" style="7" bestFit="1" customWidth="1"/>
    <col min="12" max="12" width="12.28515625" style="7" bestFit="1" customWidth="1"/>
    <col min="13" max="13" width="16.42578125" style="7" bestFit="1" customWidth="1"/>
    <col min="14" max="14" width="1.140625" style="8" customWidth="1"/>
    <col min="15" max="15" width="17.28515625" style="7" bestFit="1" customWidth="1"/>
    <col min="16" max="16" width="16.42578125" style="7" bestFit="1" customWidth="1"/>
    <col min="17" max="17" width="17.85546875" style="7" bestFit="1" customWidth="1"/>
    <col min="18" max="18" width="12.85546875" style="7" bestFit="1" customWidth="1"/>
    <col min="19" max="19" width="16.42578125" style="7" bestFit="1" customWidth="1"/>
    <col min="20" max="20" width="1.140625" style="8" customWidth="1"/>
    <col min="21" max="22" width="16.42578125" style="7" bestFit="1" customWidth="1"/>
    <col min="23" max="23" width="17.85546875" style="7" bestFit="1" customWidth="1"/>
    <col min="24" max="24" width="12.85546875" style="7" bestFit="1" customWidth="1"/>
    <col min="25" max="25" width="16" style="8" bestFit="1" customWidth="1"/>
    <col min="26" max="16384" width="12.140625" style="8"/>
  </cols>
  <sheetData>
    <row r="7" spans="1:25" x14ac:dyDescent="0.25">
      <c r="A7" s="2" t="s">
        <v>99</v>
      </c>
      <c r="B7" s="3"/>
      <c r="C7" s="4"/>
      <c r="D7" s="5"/>
      <c r="E7" s="5"/>
      <c r="F7" s="5"/>
      <c r="G7" s="5"/>
      <c r="H7" s="6"/>
      <c r="I7" s="5"/>
      <c r="J7" s="5"/>
      <c r="K7" s="5"/>
      <c r="L7" s="5"/>
      <c r="N7" s="6"/>
      <c r="T7" s="6"/>
    </row>
    <row r="8" spans="1:25" ht="16.5" x14ac:dyDescent="0.25">
      <c r="A8" s="9" t="s">
        <v>106</v>
      </c>
      <c r="B8" s="10"/>
      <c r="C8" s="4"/>
      <c r="D8" s="5"/>
      <c r="E8" s="5"/>
      <c r="F8" s="5"/>
      <c r="G8" s="5"/>
      <c r="H8" s="11"/>
      <c r="I8" s="5"/>
      <c r="J8" s="5"/>
      <c r="K8" s="5"/>
      <c r="L8" s="5"/>
      <c r="N8" s="11"/>
      <c r="T8" s="11"/>
    </row>
    <row r="9" spans="1:25" ht="15.75" thickBot="1" x14ac:dyDescent="0.3">
      <c r="B9" s="12"/>
      <c r="C9" s="13"/>
      <c r="D9" s="8"/>
      <c r="E9" s="8"/>
      <c r="F9" s="8"/>
      <c r="G9" s="8"/>
      <c r="I9" s="8"/>
      <c r="J9" s="8"/>
      <c r="K9" s="8"/>
      <c r="L9" s="8"/>
      <c r="M9" s="8"/>
    </row>
    <row r="10" spans="1:25" s="16" customFormat="1" ht="14.25" thickBot="1" x14ac:dyDescent="0.3">
      <c r="A10" s="52" t="s">
        <v>93</v>
      </c>
      <c r="B10" s="14"/>
      <c r="C10" s="51" t="s">
        <v>0</v>
      </c>
      <c r="D10" s="51"/>
      <c r="E10" s="51"/>
      <c r="F10" s="51"/>
      <c r="G10" s="51"/>
      <c r="H10" s="15"/>
      <c r="I10" s="51" t="s">
        <v>96</v>
      </c>
      <c r="J10" s="51"/>
      <c r="K10" s="51"/>
      <c r="L10" s="51"/>
      <c r="M10" s="51"/>
      <c r="N10" s="15"/>
      <c r="O10" s="51" t="s">
        <v>97</v>
      </c>
      <c r="P10" s="51"/>
      <c r="Q10" s="51"/>
      <c r="R10" s="51"/>
      <c r="S10" s="51"/>
      <c r="T10" s="15"/>
      <c r="U10" s="51" t="s">
        <v>98</v>
      </c>
      <c r="V10" s="51"/>
      <c r="W10" s="51"/>
      <c r="X10" s="51"/>
      <c r="Y10" s="51"/>
    </row>
    <row r="11" spans="1:25" s="16" customFormat="1" ht="27.75" thickBot="1" x14ac:dyDescent="0.3">
      <c r="A11" s="53"/>
      <c r="B11" s="17"/>
      <c r="C11" s="17" t="s">
        <v>1</v>
      </c>
      <c r="D11" s="18" t="s">
        <v>2</v>
      </c>
      <c r="E11" s="17" t="s">
        <v>94</v>
      </c>
      <c r="F11" s="17" t="s">
        <v>3</v>
      </c>
      <c r="G11" s="17" t="s">
        <v>95</v>
      </c>
      <c r="H11" s="14"/>
      <c r="I11" s="17" t="s">
        <v>1</v>
      </c>
      <c r="J11" s="18" t="s">
        <v>2</v>
      </c>
      <c r="K11" s="17" t="s">
        <v>94</v>
      </c>
      <c r="L11" s="17" t="s">
        <v>3</v>
      </c>
      <c r="M11" s="17" t="s">
        <v>95</v>
      </c>
      <c r="N11" s="14"/>
      <c r="O11" s="17" t="s">
        <v>1</v>
      </c>
      <c r="P11" s="18" t="s">
        <v>2</v>
      </c>
      <c r="Q11" s="17" t="s">
        <v>94</v>
      </c>
      <c r="R11" s="17" t="s">
        <v>3</v>
      </c>
      <c r="S11" s="17" t="s">
        <v>95</v>
      </c>
      <c r="T11" s="14"/>
      <c r="U11" s="17" t="s">
        <v>1</v>
      </c>
      <c r="V11" s="18" t="s">
        <v>2</v>
      </c>
      <c r="W11" s="17" t="s">
        <v>94</v>
      </c>
      <c r="X11" s="17" t="s">
        <v>3</v>
      </c>
      <c r="Y11" s="17" t="s">
        <v>95</v>
      </c>
    </row>
    <row r="12" spans="1:25" s="21" customFormat="1" ht="13.5" x14ac:dyDescent="0.25">
      <c r="A12" s="19" t="s">
        <v>109</v>
      </c>
      <c r="B12" s="20"/>
      <c r="C12" s="41">
        <v>61779</v>
      </c>
      <c r="D12" s="42">
        <v>24257</v>
      </c>
      <c r="E12" s="42">
        <v>240939</v>
      </c>
      <c r="F12" s="42">
        <v>9.9327616770416789</v>
      </c>
      <c r="G12" s="42">
        <v>31980</v>
      </c>
      <c r="H12" s="43"/>
      <c r="I12" s="41">
        <v>15816</v>
      </c>
      <c r="J12" s="42">
        <v>4962</v>
      </c>
      <c r="K12" s="42">
        <v>43317</v>
      </c>
      <c r="L12" s="42">
        <v>8.729746070133011</v>
      </c>
      <c r="M12" s="42">
        <v>3530</v>
      </c>
      <c r="N12" s="43"/>
      <c r="O12" s="41">
        <v>10664</v>
      </c>
      <c r="P12" s="42">
        <v>6325</v>
      </c>
      <c r="Q12" s="42">
        <v>63337</v>
      </c>
      <c r="R12" s="42">
        <v>10.013754940711463</v>
      </c>
      <c r="S12" s="42">
        <v>7665</v>
      </c>
      <c r="T12" s="43"/>
      <c r="U12" s="41">
        <v>7875</v>
      </c>
      <c r="V12" s="42">
        <v>4967</v>
      </c>
      <c r="W12" s="42">
        <v>43158</v>
      </c>
      <c r="X12" s="42">
        <v>8.6889470505335211</v>
      </c>
      <c r="Y12" s="42">
        <v>3155</v>
      </c>
    </row>
    <row r="13" spans="1:25" s="24" customFormat="1" ht="13.5" x14ac:dyDescent="0.25">
      <c r="A13" s="22" t="s">
        <v>4</v>
      </c>
      <c r="B13" s="23"/>
      <c r="C13" s="44">
        <v>1745</v>
      </c>
      <c r="D13" s="44">
        <v>1357</v>
      </c>
      <c r="E13" s="44">
        <v>18296</v>
      </c>
      <c r="F13" s="44">
        <v>13.48268238761975</v>
      </c>
      <c r="G13" s="44">
        <v>1568</v>
      </c>
      <c r="H13" s="45"/>
      <c r="I13" s="44">
        <v>568</v>
      </c>
      <c r="J13" s="44">
        <v>165</v>
      </c>
      <c r="K13" s="44">
        <v>1479</v>
      </c>
      <c r="L13" s="44">
        <v>8.963636363636363</v>
      </c>
      <c r="M13" s="44">
        <v>184</v>
      </c>
      <c r="N13" s="45"/>
      <c r="O13" s="44">
        <v>388</v>
      </c>
      <c r="P13" s="44">
        <v>298</v>
      </c>
      <c r="Q13" s="44">
        <v>2976</v>
      </c>
      <c r="R13" s="44">
        <v>9.9865771812080535</v>
      </c>
      <c r="S13" s="44">
        <v>298</v>
      </c>
      <c r="T13" s="45"/>
      <c r="U13" s="44">
        <v>88</v>
      </c>
      <c r="V13" s="44">
        <v>55</v>
      </c>
      <c r="W13" s="44">
        <v>1079</v>
      </c>
      <c r="X13" s="44">
        <v>19.618181818181817</v>
      </c>
      <c r="Y13" s="44">
        <v>61</v>
      </c>
    </row>
    <row r="14" spans="1:25" s="27" customFormat="1" ht="14.25" x14ac:dyDescent="0.25">
      <c r="A14" s="25" t="s">
        <v>5</v>
      </c>
      <c r="B14" s="26"/>
      <c r="C14" s="46">
        <v>495</v>
      </c>
      <c r="D14" s="46">
        <v>495</v>
      </c>
      <c r="E14" s="46">
        <v>8118</v>
      </c>
      <c r="F14" s="46">
        <v>16.399999999999999</v>
      </c>
      <c r="G14" s="46">
        <v>495</v>
      </c>
      <c r="H14" s="46"/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/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/>
      <c r="U14" s="46">
        <v>0</v>
      </c>
      <c r="V14" s="46">
        <v>0</v>
      </c>
      <c r="W14" s="46">
        <v>0</v>
      </c>
      <c r="X14" s="46">
        <v>0</v>
      </c>
      <c r="Y14" s="46">
        <v>0</v>
      </c>
    </row>
    <row r="15" spans="1:25" s="27" customFormat="1" ht="14.25" x14ac:dyDescent="0.25">
      <c r="A15" s="25" t="s">
        <v>6</v>
      </c>
      <c r="B15" s="26"/>
      <c r="C15" s="46">
        <v>390</v>
      </c>
      <c r="D15" s="46">
        <v>295</v>
      </c>
      <c r="E15" s="46">
        <v>5342</v>
      </c>
      <c r="F15" s="46">
        <v>18.108474576271185</v>
      </c>
      <c r="G15" s="46">
        <v>366</v>
      </c>
      <c r="H15" s="46"/>
      <c r="I15" s="46">
        <v>156</v>
      </c>
      <c r="J15" s="46">
        <v>30</v>
      </c>
      <c r="K15" s="46">
        <v>295</v>
      </c>
      <c r="L15" s="46">
        <v>9.8333333333333339</v>
      </c>
      <c r="M15" s="46">
        <v>30</v>
      </c>
      <c r="N15" s="46"/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/>
      <c r="U15" s="46">
        <v>0</v>
      </c>
      <c r="V15" s="46">
        <v>0</v>
      </c>
      <c r="W15" s="46">
        <v>0</v>
      </c>
      <c r="X15" s="46">
        <v>0</v>
      </c>
      <c r="Y15" s="46">
        <v>0</v>
      </c>
    </row>
    <row r="16" spans="1:25" s="27" customFormat="1" ht="14.25" x14ac:dyDescent="0.25">
      <c r="A16" s="25" t="s">
        <v>7</v>
      </c>
      <c r="B16" s="26"/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/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/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/>
      <c r="U16" s="46">
        <v>0</v>
      </c>
      <c r="V16" s="46">
        <v>0</v>
      </c>
      <c r="W16" s="46">
        <v>0</v>
      </c>
      <c r="X16" s="46">
        <v>0</v>
      </c>
      <c r="Y16" s="46">
        <v>0</v>
      </c>
    </row>
    <row r="17" spans="1:25" s="27" customFormat="1" ht="14.25" x14ac:dyDescent="0.25">
      <c r="A17" s="25" t="s">
        <v>8</v>
      </c>
      <c r="B17" s="26"/>
      <c r="C17" s="46">
        <v>203</v>
      </c>
      <c r="D17" s="46">
        <v>84</v>
      </c>
      <c r="E17" s="46">
        <v>1318</v>
      </c>
      <c r="F17" s="46">
        <v>15.69047619047619</v>
      </c>
      <c r="G17" s="46">
        <v>50</v>
      </c>
      <c r="H17" s="46"/>
      <c r="I17" s="46">
        <v>219</v>
      </c>
      <c r="J17" s="46">
        <v>80</v>
      </c>
      <c r="K17" s="46">
        <v>928</v>
      </c>
      <c r="L17" s="46">
        <v>11.6</v>
      </c>
      <c r="M17" s="46">
        <v>0</v>
      </c>
      <c r="N17" s="46"/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/>
      <c r="U17" s="46">
        <v>69</v>
      </c>
      <c r="V17" s="46">
        <v>36</v>
      </c>
      <c r="W17" s="46">
        <v>888</v>
      </c>
      <c r="X17" s="46">
        <v>24.666666666666668</v>
      </c>
      <c r="Y17" s="46">
        <v>42</v>
      </c>
    </row>
    <row r="18" spans="1:25" s="27" customFormat="1" ht="14.25" x14ac:dyDescent="0.25">
      <c r="A18" s="25" t="s">
        <v>9</v>
      </c>
      <c r="B18" s="26"/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/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/>
      <c r="O18" s="46">
        <v>107</v>
      </c>
      <c r="P18" s="46">
        <v>107</v>
      </c>
      <c r="Q18" s="46">
        <v>1067</v>
      </c>
      <c r="R18" s="46">
        <v>9.9719626168224291</v>
      </c>
      <c r="S18" s="46">
        <v>107</v>
      </c>
      <c r="T18" s="46"/>
      <c r="U18" s="46">
        <v>0</v>
      </c>
      <c r="V18" s="46">
        <v>0</v>
      </c>
      <c r="W18" s="46">
        <v>0</v>
      </c>
      <c r="X18" s="46">
        <v>0</v>
      </c>
      <c r="Y18" s="46">
        <v>0</v>
      </c>
    </row>
    <row r="19" spans="1:25" s="27" customFormat="1" ht="14.25" x14ac:dyDescent="0.25">
      <c r="A19" s="25" t="s">
        <v>10</v>
      </c>
      <c r="B19" s="26"/>
      <c r="C19" s="46">
        <v>523</v>
      </c>
      <c r="D19" s="46">
        <v>445</v>
      </c>
      <c r="E19" s="46">
        <v>2945</v>
      </c>
      <c r="F19" s="46">
        <v>6.617977528089888</v>
      </c>
      <c r="G19" s="46">
        <v>523</v>
      </c>
      <c r="H19" s="46"/>
      <c r="I19" s="46">
        <v>98</v>
      </c>
      <c r="J19" s="46">
        <v>13</v>
      </c>
      <c r="K19" s="46">
        <v>65</v>
      </c>
      <c r="L19" s="46">
        <v>5</v>
      </c>
      <c r="M19" s="46">
        <v>59</v>
      </c>
      <c r="N19" s="46"/>
      <c r="O19" s="46">
        <v>33</v>
      </c>
      <c r="P19" s="46">
        <v>0</v>
      </c>
      <c r="Q19" s="46">
        <v>0</v>
      </c>
      <c r="R19" s="46">
        <v>0</v>
      </c>
      <c r="S19" s="46">
        <v>0</v>
      </c>
      <c r="T19" s="46"/>
      <c r="U19" s="46">
        <v>0</v>
      </c>
      <c r="V19" s="46">
        <v>0</v>
      </c>
      <c r="W19" s="46">
        <v>0</v>
      </c>
      <c r="X19" s="46">
        <v>0</v>
      </c>
      <c r="Y19" s="46">
        <v>0</v>
      </c>
    </row>
    <row r="20" spans="1:25" s="27" customFormat="1" ht="14.25" x14ac:dyDescent="0.25">
      <c r="A20" s="25" t="s">
        <v>11</v>
      </c>
      <c r="B20" s="26"/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/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/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/>
      <c r="U20" s="46">
        <v>0</v>
      </c>
      <c r="V20" s="46">
        <v>0</v>
      </c>
      <c r="W20" s="46">
        <v>0</v>
      </c>
      <c r="X20" s="46">
        <v>0</v>
      </c>
      <c r="Y20" s="46">
        <v>0</v>
      </c>
    </row>
    <row r="21" spans="1:25" s="27" customFormat="1" ht="14.25" x14ac:dyDescent="0.25">
      <c r="A21" s="25" t="s">
        <v>12</v>
      </c>
      <c r="B21" s="26"/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/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/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/>
      <c r="U21" s="46">
        <v>0</v>
      </c>
      <c r="V21" s="46">
        <v>0</v>
      </c>
      <c r="W21" s="46">
        <v>0</v>
      </c>
      <c r="X21" s="46">
        <v>0</v>
      </c>
      <c r="Y21" s="46">
        <v>0</v>
      </c>
    </row>
    <row r="22" spans="1:25" s="27" customFormat="1" ht="14.25" x14ac:dyDescent="0.25">
      <c r="A22" s="25" t="s">
        <v>13</v>
      </c>
      <c r="B22" s="26"/>
      <c r="C22" s="46">
        <v>134</v>
      </c>
      <c r="D22" s="46">
        <v>38</v>
      </c>
      <c r="E22" s="46">
        <v>573</v>
      </c>
      <c r="F22" s="46">
        <v>15.078947368421053</v>
      </c>
      <c r="G22" s="46">
        <v>134</v>
      </c>
      <c r="H22" s="46"/>
      <c r="I22" s="46">
        <v>95</v>
      </c>
      <c r="J22" s="46">
        <v>42</v>
      </c>
      <c r="K22" s="46">
        <v>191</v>
      </c>
      <c r="L22" s="46">
        <v>4.5476190476190474</v>
      </c>
      <c r="M22" s="46">
        <v>95</v>
      </c>
      <c r="N22" s="46"/>
      <c r="O22" s="46">
        <v>248</v>
      </c>
      <c r="P22" s="46">
        <v>191</v>
      </c>
      <c r="Q22" s="46">
        <v>1909</v>
      </c>
      <c r="R22" s="46">
        <v>9.9947643979057599</v>
      </c>
      <c r="S22" s="46">
        <v>191</v>
      </c>
      <c r="T22" s="46"/>
      <c r="U22" s="46">
        <v>19</v>
      </c>
      <c r="V22" s="46">
        <v>19</v>
      </c>
      <c r="W22" s="46">
        <v>191</v>
      </c>
      <c r="X22" s="46">
        <v>10.052631578947368</v>
      </c>
      <c r="Y22" s="46">
        <v>19</v>
      </c>
    </row>
    <row r="23" spans="1:25" s="27" customFormat="1" ht="13.5" x14ac:dyDescent="0.25">
      <c r="A23" s="28" t="s">
        <v>14</v>
      </c>
      <c r="B23" s="29"/>
      <c r="C23" s="47">
        <v>10972</v>
      </c>
      <c r="D23" s="47">
        <v>5987</v>
      </c>
      <c r="E23" s="47">
        <v>48920</v>
      </c>
      <c r="F23" s="47">
        <v>8.1710372473693003</v>
      </c>
      <c r="G23" s="47">
        <v>7236</v>
      </c>
      <c r="H23" s="47"/>
      <c r="I23" s="47">
        <v>2524</v>
      </c>
      <c r="J23" s="47">
        <v>996</v>
      </c>
      <c r="K23" s="47">
        <v>9125</v>
      </c>
      <c r="L23" s="47">
        <v>9.1616465863453822</v>
      </c>
      <c r="M23" s="47">
        <v>928</v>
      </c>
      <c r="N23" s="47"/>
      <c r="O23" s="47">
        <v>4619</v>
      </c>
      <c r="P23" s="47">
        <v>3310</v>
      </c>
      <c r="Q23" s="47">
        <v>31871</v>
      </c>
      <c r="R23" s="47">
        <v>9.6287009063444113</v>
      </c>
      <c r="S23" s="47">
        <v>4392</v>
      </c>
      <c r="T23" s="47"/>
      <c r="U23" s="47">
        <v>1275</v>
      </c>
      <c r="V23" s="47">
        <v>1010</v>
      </c>
      <c r="W23" s="47">
        <v>7651</v>
      </c>
      <c r="X23" s="47">
        <v>7.5752475247524753</v>
      </c>
      <c r="Y23" s="47">
        <v>802</v>
      </c>
    </row>
    <row r="24" spans="1:25" s="27" customFormat="1" ht="14.25" x14ac:dyDescent="0.25">
      <c r="A24" s="25" t="s">
        <v>15</v>
      </c>
      <c r="B24" s="30"/>
      <c r="C24" s="48">
        <v>330</v>
      </c>
      <c r="D24" s="48">
        <v>330</v>
      </c>
      <c r="E24" s="48">
        <v>2182</v>
      </c>
      <c r="F24" s="48">
        <v>6.6121212121212123</v>
      </c>
      <c r="G24" s="48">
        <v>330</v>
      </c>
      <c r="H24" s="48"/>
      <c r="I24" s="48">
        <v>5</v>
      </c>
      <c r="J24" s="48">
        <v>5</v>
      </c>
      <c r="K24" s="48">
        <v>25</v>
      </c>
      <c r="L24" s="48">
        <v>5</v>
      </c>
      <c r="M24" s="48">
        <v>5</v>
      </c>
      <c r="N24" s="48"/>
      <c r="O24" s="48">
        <v>132</v>
      </c>
      <c r="P24" s="48">
        <v>132</v>
      </c>
      <c r="Q24" s="48">
        <v>787</v>
      </c>
      <c r="R24" s="48">
        <v>5.9621212121212119</v>
      </c>
      <c r="S24" s="48">
        <v>132</v>
      </c>
      <c r="T24" s="48"/>
      <c r="U24" s="48">
        <v>30</v>
      </c>
      <c r="V24" s="48">
        <v>0</v>
      </c>
      <c r="W24" s="48">
        <v>0</v>
      </c>
      <c r="X24" s="48">
        <v>0</v>
      </c>
      <c r="Y24" s="48">
        <v>30</v>
      </c>
    </row>
    <row r="25" spans="1:25" s="27" customFormat="1" ht="14.25" x14ac:dyDescent="0.25">
      <c r="A25" s="25" t="s">
        <v>16</v>
      </c>
      <c r="B25" s="30"/>
      <c r="C25" s="48">
        <v>69</v>
      </c>
      <c r="D25" s="48">
        <v>0</v>
      </c>
      <c r="E25" s="48">
        <v>0</v>
      </c>
      <c r="F25" s="48">
        <v>0</v>
      </c>
      <c r="G25" s="48">
        <v>0</v>
      </c>
      <c r="H25" s="48"/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/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/>
      <c r="U25" s="48">
        <v>0</v>
      </c>
      <c r="V25" s="48">
        <v>0</v>
      </c>
      <c r="W25" s="48">
        <v>0</v>
      </c>
      <c r="X25" s="48">
        <v>0</v>
      </c>
      <c r="Y25" s="48">
        <v>0</v>
      </c>
    </row>
    <row r="26" spans="1:25" s="27" customFormat="1" ht="14.25" x14ac:dyDescent="0.25">
      <c r="A26" s="25" t="s">
        <v>17</v>
      </c>
      <c r="B26" s="30"/>
      <c r="C26" s="48">
        <v>276</v>
      </c>
      <c r="D26" s="48">
        <v>196</v>
      </c>
      <c r="E26" s="48">
        <v>1473</v>
      </c>
      <c r="F26" s="48">
        <v>7.5153061224489797</v>
      </c>
      <c r="G26" s="48">
        <v>276</v>
      </c>
      <c r="H26" s="48"/>
      <c r="I26" s="48">
        <v>46</v>
      </c>
      <c r="J26" s="48">
        <v>46</v>
      </c>
      <c r="K26" s="48">
        <v>456</v>
      </c>
      <c r="L26" s="48">
        <v>9.9130434782608692</v>
      </c>
      <c r="M26" s="48">
        <v>46</v>
      </c>
      <c r="N26" s="48"/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/>
      <c r="U26" s="48">
        <v>0</v>
      </c>
      <c r="V26" s="48">
        <v>0</v>
      </c>
      <c r="W26" s="48">
        <v>0</v>
      </c>
      <c r="X26" s="48">
        <v>0</v>
      </c>
      <c r="Y26" s="48">
        <v>0</v>
      </c>
    </row>
    <row r="27" spans="1:25" s="27" customFormat="1" ht="14.25" x14ac:dyDescent="0.25">
      <c r="A27" s="25" t="s">
        <v>18</v>
      </c>
      <c r="B27" s="30"/>
      <c r="C27" s="48">
        <v>374</v>
      </c>
      <c r="D27" s="48">
        <v>0</v>
      </c>
      <c r="E27" s="48">
        <v>0</v>
      </c>
      <c r="F27" s="48">
        <v>0</v>
      </c>
      <c r="G27" s="48">
        <v>374</v>
      </c>
      <c r="H27" s="48"/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/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/>
      <c r="U27" s="48">
        <v>0</v>
      </c>
      <c r="V27" s="48">
        <v>0</v>
      </c>
      <c r="W27" s="48">
        <v>0</v>
      </c>
      <c r="X27" s="48">
        <v>0</v>
      </c>
      <c r="Y27" s="48">
        <v>0</v>
      </c>
    </row>
    <row r="28" spans="1:25" s="27" customFormat="1" ht="14.25" x14ac:dyDescent="0.25">
      <c r="A28" s="25" t="s">
        <v>19</v>
      </c>
      <c r="B28" s="30"/>
      <c r="C28" s="48">
        <v>2674</v>
      </c>
      <c r="D28" s="48">
        <v>1306</v>
      </c>
      <c r="E28" s="48">
        <v>8867</v>
      </c>
      <c r="F28" s="48">
        <v>6.7894333843797856</v>
      </c>
      <c r="G28" s="48">
        <v>731</v>
      </c>
      <c r="H28" s="48"/>
      <c r="I28" s="48">
        <v>667</v>
      </c>
      <c r="J28" s="48">
        <v>171</v>
      </c>
      <c r="K28" s="48">
        <v>1222</v>
      </c>
      <c r="L28" s="48">
        <v>7.1461988304093564</v>
      </c>
      <c r="M28" s="48">
        <v>39</v>
      </c>
      <c r="N28" s="48"/>
      <c r="O28" s="48">
        <v>39</v>
      </c>
      <c r="P28" s="48">
        <v>0</v>
      </c>
      <c r="Q28" s="48">
        <v>0</v>
      </c>
      <c r="R28" s="48">
        <v>0</v>
      </c>
      <c r="S28" s="48">
        <v>39</v>
      </c>
      <c r="T28" s="48"/>
      <c r="U28" s="48">
        <v>229</v>
      </c>
      <c r="V28" s="48">
        <v>131</v>
      </c>
      <c r="W28" s="48">
        <v>1346</v>
      </c>
      <c r="X28" s="48">
        <v>10.274809160305344</v>
      </c>
      <c r="Y28" s="48">
        <v>65</v>
      </c>
    </row>
    <row r="29" spans="1:25" s="27" customFormat="1" ht="14.25" x14ac:dyDescent="0.25">
      <c r="A29" s="25" t="s">
        <v>20</v>
      </c>
      <c r="B29" s="30"/>
      <c r="C29" s="48">
        <v>656</v>
      </c>
      <c r="D29" s="48">
        <v>0</v>
      </c>
      <c r="E29" s="48">
        <v>0</v>
      </c>
      <c r="F29" s="48">
        <v>0</v>
      </c>
      <c r="G29" s="48">
        <v>656</v>
      </c>
      <c r="H29" s="48"/>
      <c r="I29" s="48">
        <v>288</v>
      </c>
      <c r="J29" s="48">
        <v>0</v>
      </c>
      <c r="K29" s="48">
        <v>0</v>
      </c>
      <c r="L29" s="48">
        <v>0</v>
      </c>
      <c r="M29" s="48">
        <v>262</v>
      </c>
      <c r="N29" s="48"/>
      <c r="O29" s="48">
        <v>13</v>
      </c>
      <c r="P29" s="48">
        <v>0</v>
      </c>
      <c r="Q29" s="48">
        <v>0</v>
      </c>
      <c r="R29" s="48">
        <v>0</v>
      </c>
      <c r="S29" s="48">
        <v>0</v>
      </c>
      <c r="T29" s="48"/>
      <c r="U29" s="48">
        <v>0</v>
      </c>
      <c r="V29" s="48">
        <v>0</v>
      </c>
      <c r="W29" s="48">
        <v>0</v>
      </c>
      <c r="X29" s="48">
        <v>0</v>
      </c>
      <c r="Y29" s="48">
        <v>0</v>
      </c>
    </row>
    <row r="30" spans="1:25" s="27" customFormat="1" ht="14.25" x14ac:dyDescent="0.25">
      <c r="A30" s="25" t="s">
        <v>21</v>
      </c>
      <c r="B30" s="30"/>
      <c r="C30" s="48">
        <v>655</v>
      </c>
      <c r="D30" s="48">
        <v>615</v>
      </c>
      <c r="E30" s="48">
        <v>3456</v>
      </c>
      <c r="F30" s="48">
        <v>5.6195121951219509</v>
      </c>
      <c r="G30" s="48">
        <v>655</v>
      </c>
      <c r="H30" s="48"/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/>
      <c r="O30" s="48">
        <v>310</v>
      </c>
      <c r="P30" s="48">
        <v>310</v>
      </c>
      <c r="Q30" s="48">
        <v>2186</v>
      </c>
      <c r="R30" s="48">
        <v>7.0516129032258066</v>
      </c>
      <c r="S30" s="48">
        <v>310</v>
      </c>
      <c r="T30" s="48"/>
      <c r="U30" s="48">
        <v>104</v>
      </c>
      <c r="V30" s="48">
        <v>104</v>
      </c>
      <c r="W30" s="48">
        <v>588</v>
      </c>
      <c r="X30" s="48">
        <v>5.6538461538461542</v>
      </c>
      <c r="Y30" s="48">
        <v>104</v>
      </c>
    </row>
    <row r="31" spans="1:25" s="27" customFormat="1" ht="14.25" x14ac:dyDescent="0.25">
      <c r="A31" s="25" t="s">
        <v>22</v>
      </c>
      <c r="B31" s="30"/>
      <c r="C31" s="48">
        <v>1145</v>
      </c>
      <c r="D31" s="48">
        <v>509</v>
      </c>
      <c r="E31" s="48">
        <v>7399</v>
      </c>
      <c r="F31" s="48">
        <v>14.536345776031434</v>
      </c>
      <c r="G31" s="48">
        <v>1145</v>
      </c>
      <c r="H31" s="48"/>
      <c r="I31" s="48">
        <v>139</v>
      </c>
      <c r="J31" s="48">
        <v>23</v>
      </c>
      <c r="K31" s="48">
        <v>231</v>
      </c>
      <c r="L31" s="48">
        <v>10.043478260869565</v>
      </c>
      <c r="M31" s="48">
        <v>0</v>
      </c>
      <c r="N31" s="48"/>
      <c r="O31" s="48">
        <v>2104</v>
      </c>
      <c r="P31" s="48">
        <v>1290</v>
      </c>
      <c r="Q31" s="48">
        <v>4652</v>
      </c>
      <c r="R31" s="48">
        <v>3.6062015503875968</v>
      </c>
      <c r="S31" s="48">
        <v>2060</v>
      </c>
      <c r="T31" s="48"/>
      <c r="U31" s="48">
        <v>23</v>
      </c>
      <c r="V31" s="48">
        <v>0</v>
      </c>
      <c r="W31" s="48">
        <v>0</v>
      </c>
      <c r="X31" s="48">
        <v>0</v>
      </c>
      <c r="Y31" s="48">
        <v>23</v>
      </c>
    </row>
    <row r="32" spans="1:25" s="27" customFormat="1" ht="14.25" x14ac:dyDescent="0.25">
      <c r="A32" s="25" t="s">
        <v>23</v>
      </c>
      <c r="B32" s="30"/>
      <c r="C32" s="48">
        <v>46</v>
      </c>
      <c r="D32" s="48">
        <v>46</v>
      </c>
      <c r="E32" s="48">
        <v>460</v>
      </c>
      <c r="F32" s="48">
        <v>10</v>
      </c>
      <c r="G32" s="48">
        <v>46</v>
      </c>
      <c r="H32" s="48"/>
      <c r="I32" s="48">
        <v>85</v>
      </c>
      <c r="J32" s="48">
        <v>76</v>
      </c>
      <c r="K32" s="48">
        <v>1194</v>
      </c>
      <c r="L32" s="48">
        <v>15.710526315789474</v>
      </c>
      <c r="M32" s="48">
        <v>51</v>
      </c>
      <c r="N32" s="48"/>
      <c r="O32" s="48">
        <v>955</v>
      </c>
      <c r="P32" s="48">
        <v>955</v>
      </c>
      <c r="Q32" s="48">
        <v>17188</v>
      </c>
      <c r="R32" s="48">
        <v>17.997905759162304</v>
      </c>
      <c r="S32" s="48">
        <v>955</v>
      </c>
      <c r="T32" s="48"/>
      <c r="U32" s="48">
        <v>41</v>
      </c>
      <c r="V32" s="48">
        <v>41</v>
      </c>
      <c r="W32" s="48">
        <v>243</v>
      </c>
      <c r="X32" s="48">
        <v>5.9268292682926829</v>
      </c>
      <c r="Y32" s="48">
        <v>41</v>
      </c>
    </row>
    <row r="33" spans="1:25" s="27" customFormat="1" ht="14.25" x14ac:dyDescent="0.25">
      <c r="A33" s="25" t="s">
        <v>24</v>
      </c>
      <c r="B33" s="30"/>
      <c r="C33" s="48">
        <v>39</v>
      </c>
      <c r="D33" s="48">
        <v>30</v>
      </c>
      <c r="E33" s="48">
        <v>133</v>
      </c>
      <c r="F33" s="48">
        <v>4.4333333333333336</v>
      </c>
      <c r="G33" s="48">
        <v>0</v>
      </c>
      <c r="H33" s="48"/>
      <c r="I33" s="48">
        <v>418</v>
      </c>
      <c r="J33" s="48">
        <v>107</v>
      </c>
      <c r="K33" s="48">
        <v>1182</v>
      </c>
      <c r="L33" s="48">
        <v>11.046728971962617</v>
      </c>
      <c r="M33" s="48">
        <v>0</v>
      </c>
      <c r="N33" s="48"/>
      <c r="O33" s="48">
        <v>39</v>
      </c>
      <c r="P33" s="48">
        <v>0</v>
      </c>
      <c r="Q33" s="48">
        <v>0</v>
      </c>
      <c r="R33" s="48">
        <v>0</v>
      </c>
      <c r="S33" s="48">
        <v>0</v>
      </c>
      <c r="T33" s="48"/>
      <c r="U33" s="48">
        <v>78</v>
      </c>
      <c r="V33" s="48">
        <v>52</v>
      </c>
      <c r="W33" s="48">
        <v>274</v>
      </c>
      <c r="X33" s="48">
        <v>5.2692307692307692</v>
      </c>
      <c r="Y33" s="48">
        <v>0</v>
      </c>
    </row>
    <row r="34" spans="1:25" s="27" customFormat="1" ht="14.25" x14ac:dyDescent="0.25">
      <c r="A34" s="25" t="s">
        <v>25</v>
      </c>
      <c r="B34" s="30"/>
      <c r="C34" s="48">
        <v>250</v>
      </c>
      <c r="D34" s="48">
        <v>238</v>
      </c>
      <c r="E34" s="48">
        <v>2748</v>
      </c>
      <c r="F34" s="48">
        <v>11.546218487394958</v>
      </c>
      <c r="G34" s="48">
        <v>242</v>
      </c>
      <c r="H34" s="48"/>
      <c r="I34" s="48">
        <v>12</v>
      </c>
      <c r="J34" s="48">
        <v>0</v>
      </c>
      <c r="K34" s="48">
        <v>0</v>
      </c>
      <c r="L34" s="48">
        <v>0</v>
      </c>
      <c r="M34" s="48">
        <v>0</v>
      </c>
      <c r="N34" s="48"/>
      <c r="O34" s="48">
        <v>159</v>
      </c>
      <c r="P34" s="48">
        <v>156</v>
      </c>
      <c r="Q34" s="48">
        <v>1870</v>
      </c>
      <c r="R34" s="48">
        <v>11.987179487179487</v>
      </c>
      <c r="S34" s="48">
        <v>159</v>
      </c>
      <c r="T34" s="48"/>
      <c r="U34" s="48">
        <v>39</v>
      </c>
      <c r="V34" s="48">
        <v>39</v>
      </c>
      <c r="W34" s="48">
        <v>177</v>
      </c>
      <c r="X34" s="48">
        <v>4.5384615384615383</v>
      </c>
      <c r="Y34" s="48">
        <v>22</v>
      </c>
    </row>
    <row r="35" spans="1:25" s="27" customFormat="1" ht="14.25" x14ac:dyDescent="0.25">
      <c r="A35" s="25" t="s">
        <v>26</v>
      </c>
      <c r="B35" s="30"/>
      <c r="C35" s="48">
        <v>874</v>
      </c>
      <c r="D35" s="48">
        <v>357</v>
      </c>
      <c r="E35" s="48">
        <v>4591</v>
      </c>
      <c r="F35" s="48">
        <v>12.859943977591037</v>
      </c>
      <c r="G35" s="48">
        <v>218</v>
      </c>
      <c r="H35" s="48"/>
      <c r="I35" s="48">
        <v>181</v>
      </c>
      <c r="J35" s="48">
        <v>88</v>
      </c>
      <c r="K35" s="48">
        <v>701</v>
      </c>
      <c r="L35" s="48">
        <v>7.9659090909090908</v>
      </c>
      <c r="M35" s="48">
        <v>88</v>
      </c>
      <c r="N35" s="48"/>
      <c r="O35" s="48">
        <v>119</v>
      </c>
      <c r="P35" s="48">
        <v>6</v>
      </c>
      <c r="Q35" s="48">
        <v>19</v>
      </c>
      <c r="R35" s="48">
        <v>3.1666666666666665</v>
      </c>
      <c r="S35" s="48">
        <v>38</v>
      </c>
      <c r="T35" s="48"/>
      <c r="U35" s="48">
        <v>0</v>
      </c>
      <c r="V35" s="48">
        <v>0</v>
      </c>
      <c r="W35" s="48">
        <v>0</v>
      </c>
      <c r="X35" s="48">
        <v>0</v>
      </c>
      <c r="Y35" s="48">
        <v>0</v>
      </c>
    </row>
    <row r="36" spans="1:25" s="27" customFormat="1" ht="14.25" x14ac:dyDescent="0.25">
      <c r="A36" s="25" t="s">
        <v>27</v>
      </c>
      <c r="B36" s="30"/>
      <c r="C36" s="48">
        <v>878</v>
      </c>
      <c r="D36" s="48">
        <v>742</v>
      </c>
      <c r="E36" s="48">
        <v>4892</v>
      </c>
      <c r="F36" s="48">
        <v>6.5929919137466308</v>
      </c>
      <c r="G36" s="48">
        <v>807</v>
      </c>
      <c r="H36" s="48"/>
      <c r="I36" s="48">
        <v>393</v>
      </c>
      <c r="J36" s="48">
        <v>364</v>
      </c>
      <c r="K36" s="48">
        <v>2882</v>
      </c>
      <c r="L36" s="48">
        <v>7.9175824175824179</v>
      </c>
      <c r="M36" s="48">
        <v>364</v>
      </c>
      <c r="N36" s="48"/>
      <c r="O36" s="48">
        <v>396</v>
      </c>
      <c r="P36" s="48">
        <v>320</v>
      </c>
      <c r="Q36" s="48">
        <v>4068</v>
      </c>
      <c r="R36" s="48">
        <v>12.7125</v>
      </c>
      <c r="S36" s="48">
        <v>396</v>
      </c>
      <c r="T36" s="48"/>
      <c r="U36" s="48">
        <v>292</v>
      </c>
      <c r="V36" s="48">
        <v>254</v>
      </c>
      <c r="W36" s="48">
        <v>2561</v>
      </c>
      <c r="X36" s="48">
        <v>10.082677165354331</v>
      </c>
      <c r="Y36" s="48">
        <v>209</v>
      </c>
    </row>
    <row r="37" spans="1:25" s="27" customFormat="1" ht="14.25" x14ac:dyDescent="0.25">
      <c r="A37" s="25" t="s">
        <v>28</v>
      </c>
      <c r="B37" s="30"/>
      <c r="C37" s="48">
        <v>54</v>
      </c>
      <c r="D37" s="48">
        <v>54</v>
      </c>
      <c r="E37" s="48">
        <v>539</v>
      </c>
      <c r="F37" s="48">
        <v>9.981481481481481</v>
      </c>
      <c r="G37" s="48">
        <v>54</v>
      </c>
      <c r="H37" s="48"/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/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/>
      <c r="U37" s="48">
        <v>0</v>
      </c>
      <c r="V37" s="48">
        <v>0</v>
      </c>
      <c r="W37" s="48">
        <v>0</v>
      </c>
      <c r="X37" s="48">
        <v>0</v>
      </c>
      <c r="Y37" s="48">
        <v>0</v>
      </c>
    </row>
    <row r="38" spans="1:25" s="27" customFormat="1" ht="14.25" x14ac:dyDescent="0.25">
      <c r="A38" s="25" t="s">
        <v>29</v>
      </c>
      <c r="B38" s="30"/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/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/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/>
      <c r="U38" s="48">
        <v>200</v>
      </c>
      <c r="V38" s="48">
        <v>200</v>
      </c>
      <c r="W38" s="48">
        <v>1054</v>
      </c>
      <c r="X38" s="48">
        <v>5.27</v>
      </c>
      <c r="Y38" s="48">
        <v>168</v>
      </c>
    </row>
    <row r="39" spans="1:25" s="27" customFormat="1" ht="14.25" x14ac:dyDescent="0.25">
      <c r="A39" s="25" t="s">
        <v>30</v>
      </c>
      <c r="B39" s="30"/>
      <c r="C39" s="48">
        <v>206</v>
      </c>
      <c r="D39" s="48">
        <v>156</v>
      </c>
      <c r="E39" s="48">
        <v>1606</v>
      </c>
      <c r="F39" s="48">
        <v>10.294871794871796</v>
      </c>
      <c r="G39" s="48">
        <v>70</v>
      </c>
      <c r="H39" s="48"/>
      <c r="I39" s="48">
        <v>125</v>
      </c>
      <c r="J39" s="48">
        <v>33</v>
      </c>
      <c r="K39" s="48">
        <v>388</v>
      </c>
      <c r="L39" s="48">
        <v>11.757575757575758</v>
      </c>
      <c r="M39" s="48">
        <v>21</v>
      </c>
      <c r="N39" s="48"/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/>
      <c r="U39" s="48">
        <v>12</v>
      </c>
      <c r="V39" s="48">
        <v>12</v>
      </c>
      <c r="W39" s="48">
        <v>12</v>
      </c>
      <c r="X39" s="48">
        <v>1</v>
      </c>
      <c r="Y39" s="48">
        <v>0</v>
      </c>
    </row>
    <row r="40" spans="1:25" s="27" customFormat="1" ht="14.25" x14ac:dyDescent="0.25">
      <c r="A40" s="25" t="s">
        <v>31</v>
      </c>
      <c r="B40" s="30"/>
      <c r="C40" s="48">
        <v>200</v>
      </c>
      <c r="D40" s="48">
        <v>56</v>
      </c>
      <c r="E40" s="48">
        <v>560</v>
      </c>
      <c r="F40" s="48">
        <v>10</v>
      </c>
      <c r="G40" s="48">
        <v>56</v>
      </c>
      <c r="H40" s="48"/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/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/>
      <c r="U40" s="48">
        <v>28</v>
      </c>
      <c r="V40" s="48">
        <v>0</v>
      </c>
      <c r="W40" s="48">
        <v>0</v>
      </c>
      <c r="X40" s="48">
        <v>0</v>
      </c>
      <c r="Y40" s="48">
        <v>0</v>
      </c>
    </row>
    <row r="41" spans="1:25" s="27" customFormat="1" ht="14.25" x14ac:dyDescent="0.25">
      <c r="A41" s="25" t="s">
        <v>32</v>
      </c>
      <c r="B41" s="30"/>
      <c r="C41" s="48">
        <v>2246</v>
      </c>
      <c r="D41" s="48">
        <v>1352</v>
      </c>
      <c r="E41" s="48">
        <v>10014</v>
      </c>
      <c r="F41" s="48">
        <v>7.4068047337278102</v>
      </c>
      <c r="G41" s="48">
        <v>1576</v>
      </c>
      <c r="H41" s="48"/>
      <c r="I41" s="48">
        <v>165</v>
      </c>
      <c r="J41" s="48">
        <v>83</v>
      </c>
      <c r="K41" s="48">
        <v>844</v>
      </c>
      <c r="L41" s="48">
        <v>10.168674698795181</v>
      </c>
      <c r="M41" s="48">
        <v>52</v>
      </c>
      <c r="N41" s="48"/>
      <c r="O41" s="48">
        <v>353</v>
      </c>
      <c r="P41" s="48">
        <v>141</v>
      </c>
      <c r="Q41" s="48">
        <v>1101</v>
      </c>
      <c r="R41" s="48">
        <v>7.8085106382978724</v>
      </c>
      <c r="S41" s="48">
        <v>303</v>
      </c>
      <c r="T41" s="48"/>
      <c r="U41" s="48">
        <v>199</v>
      </c>
      <c r="V41" s="48">
        <v>177</v>
      </c>
      <c r="W41" s="48">
        <v>1396</v>
      </c>
      <c r="X41" s="48">
        <v>7.8870056497175138</v>
      </c>
      <c r="Y41" s="48">
        <v>140</v>
      </c>
    </row>
    <row r="42" spans="1:25" s="27" customFormat="1" ht="13.5" x14ac:dyDescent="0.25">
      <c r="A42" s="28" t="s">
        <v>33</v>
      </c>
      <c r="B42" s="29"/>
      <c r="C42" s="47">
        <v>4984</v>
      </c>
      <c r="D42" s="47">
        <v>2129</v>
      </c>
      <c r="E42" s="47">
        <v>30664</v>
      </c>
      <c r="F42" s="47">
        <v>14.403006106153123</v>
      </c>
      <c r="G42" s="47">
        <v>1491</v>
      </c>
      <c r="H42" s="47"/>
      <c r="I42" s="47">
        <v>3033</v>
      </c>
      <c r="J42" s="47">
        <v>867</v>
      </c>
      <c r="K42" s="47">
        <v>8620</v>
      </c>
      <c r="L42" s="47">
        <v>9.9423298731257201</v>
      </c>
      <c r="M42" s="47">
        <v>619</v>
      </c>
      <c r="N42" s="47"/>
      <c r="O42" s="47">
        <v>503</v>
      </c>
      <c r="P42" s="47">
        <v>58</v>
      </c>
      <c r="Q42" s="47">
        <v>576</v>
      </c>
      <c r="R42" s="47">
        <v>9.931034482758621</v>
      </c>
      <c r="S42" s="47">
        <v>288</v>
      </c>
      <c r="T42" s="47"/>
      <c r="U42" s="47">
        <v>1321</v>
      </c>
      <c r="V42" s="47">
        <v>619</v>
      </c>
      <c r="W42" s="47">
        <v>6764</v>
      </c>
      <c r="X42" s="47">
        <v>10.927302100161551</v>
      </c>
      <c r="Y42" s="47">
        <v>511</v>
      </c>
    </row>
    <row r="43" spans="1:25" s="27" customFormat="1" ht="14.25" x14ac:dyDescent="0.25">
      <c r="A43" s="25" t="s">
        <v>34</v>
      </c>
      <c r="B43" s="30"/>
      <c r="C43" s="48">
        <v>796</v>
      </c>
      <c r="D43" s="48">
        <v>351</v>
      </c>
      <c r="E43" s="48">
        <v>5300</v>
      </c>
      <c r="F43" s="48">
        <v>15.0997150997151</v>
      </c>
      <c r="G43" s="48">
        <v>62</v>
      </c>
      <c r="H43" s="48"/>
      <c r="I43" s="48">
        <v>366</v>
      </c>
      <c r="J43" s="48">
        <v>74</v>
      </c>
      <c r="K43" s="48">
        <v>986</v>
      </c>
      <c r="L43" s="48">
        <v>13.324324324324325</v>
      </c>
      <c r="M43" s="48">
        <v>74</v>
      </c>
      <c r="N43" s="48"/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/>
      <c r="U43" s="48">
        <v>370</v>
      </c>
      <c r="V43" s="48">
        <v>370</v>
      </c>
      <c r="W43" s="48">
        <v>4930</v>
      </c>
      <c r="X43" s="48">
        <v>13.324324324324325</v>
      </c>
      <c r="Y43" s="48">
        <v>0</v>
      </c>
    </row>
    <row r="44" spans="1:25" s="27" customFormat="1" ht="14.25" x14ac:dyDescent="0.25">
      <c r="A44" s="25" t="s">
        <v>35</v>
      </c>
      <c r="B44" s="30"/>
      <c r="C44" s="48">
        <v>386</v>
      </c>
      <c r="D44" s="48">
        <v>0</v>
      </c>
      <c r="E44" s="48">
        <v>0</v>
      </c>
      <c r="F44" s="48">
        <v>0</v>
      </c>
      <c r="G44" s="48">
        <v>193</v>
      </c>
      <c r="H44" s="48"/>
      <c r="I44" s="48">
        <v>695</v>
      </c>
      <c r="J44" s="48">
        <v>598</v>
      </c>
      <c r="K44" s="48">
        <v>6174</v>
      </c>
      <c r="L44" s="48">
        <v>10.324414715719064</v>
      </c>
      <c r="M44" s="48">
        <v>0</v>
      </c>
      <c r="N44" s="48"/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/>
      <c r="U44" s="48">
        <v>0</v>
      </c>
      <c r="V44" s="48">
        <v>0</v>
      </c>
      <c r="W44" s="48">
        <v>0</v>
      </c>
      <c r="X44" s="48">
        <v>0</v>
      </c>
      <c r="Y44" s="48">
        <v>0</v>
      </c>
    </row>
    <row r="45" spans="1:25" s="27" customFormat="1" ht="14.25" x14ac:dyDescent="0.25">
      <c r="A45" s="25" t="s">
        <v>36</v>
      </c>
      <c r="B45" s="30"/>
      <c r="C45" s="48">
        <v>32</v>
      </c>
      <c r="D45" s="48">
        <v>0</v>
      </c>
      <c r="E45" s="48">
        <v>0</v>
      </c>
      <c r="F45" s="48">
        <v>0</v>
      </c>
      <c r="G45" s="48">
        <v>0</v>
      </c>
      <c r="H45" s="48"/>
      <c r="I45" s="48">
        <v>390</v>
      </c>
      <c r="J45" s="48">
        <v>13</v>
      </c>
      <c r="K45" s="48">
        <v>192</v>
      </c>
      <c r="L45" s="48">
        <v>14.76923076923077</v>
      </c>
      <c r="M45" s="48">
        <v>13</v>
      </c>
      <c r="N45" s="48"/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/>
      <c r="U45" s="48">
        <v>343</v>
      </c>
      <c r="V45" s="48">
        <v>189</v>
      </c>
      <c r="W45" s="48">
        <v>1339</v>
      </c>
      <c r="X45" s="48">
        <v>7.0846560846560847</v>
      </c>
      <c r="Y45" s="48">
        <v>64</v>
      </c>
    </row>
    <row r="46" spans="1:25" s="27" customFormat="1" ht="14.25" x14ac:dyDescent="0.25">
      <c r="A46" s="25" t="s">
        <v>37</v>
      </c>
      <c r="B46" s="30"/>
      <c r="C46" s="48">
        <v>3439</v>
      </c>
      <c r="D46" s="48">
        <v>1778</v>
      </c>
      <c r="E46" s="48">
        <v>25364</v>
      </c>
      <c r="F46" s="48">
        <v>14.265466816647919</v>
      </c>
      <c r="G46" s="48">
        <v>1208</v>
      </c>
      <c r="H46" s="48"/>
      <c r="I46" s="48">
        <v>761</v>
      </c>
      <c r="J46" s="48">
        <v>67</v>
      </c>
      <c r="K46" s="48">
        <v>1268</v>
      </c>
      <c r="L46" s="48">
        <v>18.925373134328357</v>
      </c>
      <c r="M46" s="48">
        <v>311</v>
      </c>
      <c r="N46" s="48"/>
      <c r="O46" s="48">
        <v>467</v>
      </c>
      <c r="P46" s="48">
        <v>58</v>
      </c>
      <c r="Q46" s="48">
        <v>576</v>
      </c>
      <c r="R46" s="48">
        <v>9.931034482758621</v>
      </c>
      <c r="S46" s="48">
        <v>288</v>
      </c>
      <c r="T46" s="48"/>
      <c r="U46" s="48">
        <v>242</v>
      </c>
      <c r="V46" s="48">
        <v>46</v>
      </c>
      <c r="W46" s="48">
        <v>461</v>
      </c>
      <c r="X46" s="48">
        <v>10.021739130434783</v>
      </c>
      <c r="Y46" s="48">
        <v>167</v>
      </c>
    </row>
    <row r="47" spans="1:25" s="27" customFormat="1" ht="14.25" x14ac:dyDescent="0.25">
      <c r="A47" s="25" t="s">
        <v>38</v>
      </c>
      <c r="B47" s="30"/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/>
      <c r="I47" s="48">
        <v>66</v>
      </c>
      <c r="J47" s="48">
        <v>0</v>
      </c>
      <c r="K47" s="48">
        <v>0</v>
      </c>
      <c r="L47" s="48">
        <v>0</v>
      </c>
      <c r="M47" s="48">
        <v>0</v>
      </c>
      <c r="N47" s="48"/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/>
      <c r="U47" s="48">
        <v>172</v>
      </c>
      <c r="V47" s="48">
        <v>14</v>
      </c>
      <c r="W47" s="48">
        <v>34</v>
      </c>
      <c r="X47" s="48">
        <v>2.4285714285714284</v>
      </c>
      <c r="Y47" s="48">
        <v>172</v>
      </c>
    </row>
    <row r="48" spans="1:25" s="27" customFormat="1" ht="14.25" x14ac:dyDescent="0.25">
      <c r="A48" s="25" t="s">
        <v>39</v>
      </c>
      <c r="B48" s="30"/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/>
      <c r="I48" s="48">
        <v>559</v>
      </c>
      <c r="J48" s="48">
        <v>115</v>
      </c>
      <c r="K48" s="48">
        <v>0</v>
      </c>
      <c r="L48" s="48">
        <v>0</v>
      </c>
      <c r="M48" s="48">
        <v>221</v>
      </c>
      <c r="N48" s="48"/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/>
      <c r="U48" s="48">
        <v>88</v>
      </c>
      <c r="V48" s="48">
        <v>0</v>
      </c>
      <c r="W48" s="48">
        <v>0</v>
      </c>
      <c r="X48" s="48">
        <v>0</v>
      </c>
      <c r="Y48" s="48">
        <v>88</v>
      </c>
    </row>
    <row r="49" spans="1:25" s="27" customFormat="1" ht="14.25" x14ac:dyDescent="0.25">
      <c r="A49" s="25" t="s">
        <v>40</v>
      </c>
      <c r="B49" s="30"/>
      <c r="C49" s="48">
        <v>331</v>
      </c>
      <c r="D49" s="48">
        <v>0</v>
      </c>
      <c r="E49" s="48">
        <v>0</v>
      </c>
      <c r="F49" s="48">
        <v>0</v>
      </c>
      <c r="G49" s="48">
        <v>28</v>
      </c>
      <c r="H49" s="48"/>
      <c r="I49" s="48">
        <v>196</v>
      </c>
      <c r="J49" s="48">
        <v>0</v>
      </c>
      <c r="K49" s="48">
        <v>0</v>
      </c>
      <c r="L49" s="48">
        <v>0</v>
      </c>
      <c r="M49" s="48">
        <v>0</v>
      </c>
      <c r="N49" s="48"/>
      <c r="O49" s="48">
        <v>36</v>
      </c>
      <c r="P49" s="48">
        <v>0</v>
      </c>
      <c r="Q49" s="48">
        <v>0</v>
      </c>
      <c r="R49" s="48">
        <v>0</v>
      </c>
      <c r="S49" s="48">
        <v>0</v>
      </c>
      <c r="T49" s="48"/>
      <c r="U49" s="48">
        <v>106</v>
      </c>
      <c r="V49" s="48">
        <v>0</v>
      </c>
      <c r="W49" s="48">
        <v>0</v>
      </c>
      <c r="X49" s="48">
        <v>0</v>
      </c>
      <c r="Y49" s="48">
        <v>20</v>
      </c>
    </row>
    <row r="50" spans="1:25" s="27" customFormat="1" ht="13.5" x14ac:dyDescent="0.25">
      <c r="A50" s="28" t="s">
        <v>41</v>
      </c>
      <c r="B50" s="29"/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/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/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/>
      <c r="U50" s="47">
        <v>0</v>
      </c>
      <c r="V50" s="47">
        <v>0</v>
      </c>
      <c r="W50" s="47">
        <v>0</v>
      </c>
      <c r="X50" s="47">
        <v>0</v>
      </c>
      <c r="Y50" s="47">
        <v>0</v>
      </c>
    </row>
    <row r="51" spans="1:25" s="27" customFormat="1" ht="14.25" x14ac:dyDescent="0.25">
      <c r="A51" s="25" t="s">
        <v>42</v>
      </c>
      <c r="B51" s="30"/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/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/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/>
      <c r="U51" s="48">
        <v>0</v>
      </c>
      <c r="V51" s="48">
        <v>0</v>
      </c>
      <c r="W51" s="48">
        <v>0</v>
      </c>
      <c r="X51" s="48">
        <v>0</v>
      </c>
      <c r="Y51" s="48">
        <v>0</v>
      </c>
    </row>
    <row r="52" spans="1:25" s="27" customFormat="1" ht="14.25" x14ac:dyDescent="0.25">
      <c r="A52" s="25" t="s">
        <v>43</v>
      </c>
      <c r="B52" s="30"/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/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/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/>
      <c r="U52" s="48">
        <v>0</v>
      </c>
      <c r="V52" s="48">
        <v>0</v>
      </c>
      <c r="W52" s="48">
        <v>0</v>
      </c>
      <c r="X52" s="48">
        <v>0</v>
      </c>
      <c r="Y52" s="48">
        <v>0</v>
      </c>
    </row>
    <row r="53" spans="1:25" s="27" customFormat="1" ht="14.25" x14ac:dyDescent="0.25">
      <c r="A53" s="25" t="s">
        <v>44</v>
      </c>
      <c r="B53" s="30"/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/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/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/>
      <c r="U53" s="48">
        <v>0</v>
      </c>
      <c r="V53" s="48">
        <v>0</v>
      </c>
      <c r="W53" s="48">
        <v>0</v>
      </c>
      <c r="X53" s="48">
        <v>0</v>
      </c>
      <c r="Y53" s="48">
        <v>0</v>
      </c>
    </row>
    <row r="54" spans="1:25" s="27" customFormat="1" ht="14.25" x14ac:dyDescent="0.25">
      <c r="A54" s="25" t="s">
        <v>45</v>
      </c>
      <c r="B54" s="30"/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/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/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/>
      <c r="U54" s="48">
        <v>0</v>
      </c>
      <c r="V54" s="48">
        <v>0</v>
      </c>
      <c r="W54" s="48">
        <v>0</v>
      </c>
      <c r="X54" s="48">
        <v>0</v>
      </c>
      <c r="Y54" s="48">
        <v>0</v>
      </c>
    </row>
    <row r="55" spans="1:25" s="27" customFormat="1" ht="13.5" x14ac:dyDescent="0.25">
      <c r="A55" s="28" t="s">
        <v>46</v>
      </c>
      <c r="B55" s="29"/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/>
      <c r="I55" s="47">
        <v>132</v>
      </c>
      <c r="J55" s="47">
        <v>0</v>
      </c>
      <c r="K55" s="47">
        <v>0</v>
      </c>
      <c r="L55" s="47">
        <v>0</v>
      </c>
      <c r="M55" s="47">
        <v>0</v>
      </c>
      <c r="N55" s="47"/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/>
      <c r="U55" s="47">
        <v>0</v>
      </c>
      <c r="V55" s="47">
        <v>0</v>
      </c>
      <c r="W55" s="47">
        <v>0</v>
      </c>
      <c r="X55" s="47">
        <v>0</v>
      </c>
      <c r="Y55" s="47">
        <v>0</v>
      </c>
    </row>
    <row r="56" spans="1:25" s="27" customFormat="1" ht="14.25" x14ac:dyDescent="0.25">
      <c r="A56" s="25" t="s">
        <v>47</v>
      </c>
      <c r="B56" s="30"/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/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/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/>
      <c r="U56" s="48">
        <v>0</v>
      </c>
      <c r="V56" s="48">
        <v>0</v>
      </c>
      <c r="W56" s="48">
        <v>0</v>
      </c>
      <c r="X56" s="48">
        <v>0</v>
      </c>
      <c r="Y56" s="48">
        <v>0</v>
      </c>
    </row>
    <row r="57" spans="1:25" s="27" customFormat="1" ht="14.25" x14ac:dyDescent="0.25">
      <c r="A57" s="25" t="s">
        <v>48</v>
      </c>
      <c r="B57" s="30"/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/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/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/>
      <c r="U57" s="48">
        <v>0</v>
      </c>
      <c r="V57" s="48">
        <v>0</v>
      </c>
      <c r="W57" s="48">
        <v>0</v>
      </c>
      <c r="X57" s="48">
        <v>0</v>
      </c>
      <c r="Y57" s="48">
        <v>0</v>
      </c>
    </row>
    <row r="58" spans="1:25" s="27" customFormat="1" ht="14.25" x14ac:dyDescent="0.25">
      <c r="A58" s="25" t="s">
        <v>49</v>
      </c>
      <c r="B58" s="30"/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/>
      <c r="I58" s="48">
        <v>132</v>
      </c>
      <c r="J58" s="48">
        <v>0</v>
      </c>
      <c r="K58" s="48">
        <v>0</v>
      </c>
      <c r="L58" s="48">
        <v>0</v>
      </c>
      <c r="M58" s="48">
        <v>0</v>
      </c>
      <c r="N58" s="48"/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/>
      <c r="U58" s="48">
        <v>0</v>
      </c>
      <c r="V58" s="48">
        <v>0</v>
      </c>
      <c r="W58" s="48">
        <v>0</v>
      </c>
      <c r="X58" s="48">
        <v>0</v>
      </c>
      <c r="Y58" s="48">
        <v>0</v>
      </c>
    </row>
    <row r="59" spans="1:25" s="27" customFormat="1" ht="14.25" x14ac:dyDescent="0.25">
      <c r="A59" s="25" t="s">
        <v>50</v>
      </c>
      <c r="B59" s="30"/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/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/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/>
      <c r="U59" s="48">
        <v>0</v>
      </c>
      <c r="V59" s="48">
        <v>0</v>
      </c>
      <c r="W59" s="48">
        <v>0</v>
      </c>
      <c r="X59" s="48">
        <v>0</v>
      </c>
      <c r="Y59" s="48">
        <v>0</v>
      </c>
    </row>
    <row r="60" spans="1:25" s="27" customFormat="1" ht="14.25" x14ac:dyDescent="0.25">
      <c r="A60" s="25" t="s">
        <v>51</v>
      </c>
      <c r="B60" s="30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/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/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/>
      <c r="U60" s="48">
        <v>0</v>
      </c>
      <c r="V60" s="48">
        <v>0</v>
      </c>
      <c r="W60" s="48">
        <v>0</v>
      </c>
      <c r="X60" s="48">
        <v>0</v>
      </c>
      <c r="Y60" s="48">
        <v>0</v>
      </c>
    </row>
    <row r="61" spans="1:25" s="27" customFormat="1" ht="13.5" x14ac:dyDescent="0.25">
      <c r="A61" s="28" t="s">
        <v>52</v>
      </c>
      <c r="B61" s="29"/>
      <c r="C61" s="47">
        <v>8747</v>
      </c>
      <c r="D61" s="47">
        <v>3360</v>
      </c>
      <c r="E61" s="47">
        <v>43266</v>
      </c>
      <c r="F61" s="47">
        <v>12.876785714285715</v>
      </c>
      <c r="G61" s="47">
        <v>2695</v>
      </c>
      <c r="H61" s="47"/>
      <c r="I61" s="47">
        <v>3682</v>
      </c>
      <c r="J61" s="47">
        <v>1081</v>
      </c>
      <c r="K61" s="47">
        <v>7597</v>
      </c>
      <c r="L61" s="47">
        <v>7.0277520814061054</v>
      </c>
      <c r="M61" s="47">
        <v>697</v>
      </c>
      <c r="N61" s="47"/>
      <c r="O61" s="47">
        <v>695</v>
      </c>
      <c r="P61" s="47">
        <v>303</v>
      </c>
      <c r="Q61" s="47">
        <v>2308</v>
      </c>
      <c r="R61" s="47">
        <v>7.6171617161716174</v>
      </c>
      <c r="S61" s="47">
        <v>331</v>
      </c>
      <c r="T61" s="47"/>
      <c r="U61" s="47">
        <v>1233</v>
      </c>
      <c r="V61" s="47">
        <v>528</v>
      </c>
      <c r="W61" s="47">
        <v>3925</v>
      </c>
      <c r="X61" s="47">
        <v>7.4337121212121211</v>
      </c>
      <c r="Y61" s="47">
        <v>180</v>
      </c>
    </row>
    <row r="62" spans="1:25" s="27" customFormat="1" ht="14.25" x14ac:dyDescent="0.25">
      <c r="A62" s="25" t="s">
        <v>53</v>
      </c>
      <c r="B62" s="30"/>
      <c r="C62" s="48">
        <v>1497</v>
      </c>
      <c r="D62" s="48">
        <v>815</v>
      </c>
      <c r="E62" s="48">
        <v>10013</v>
      </c>
      <c r="F62" s="48">
        <v>12.285889570552147</v>
      </c>
      <c r="G62" s="48">
        <v>919</v>
      </c>
      <c r="H62" s="48"/>
      <c r="I62" s="48">
        <v>533</v>
      </c>
      <c r="J62" s="48">
        <v>412</v>
      </c>
      <c r="K62" s="48">
        <v>1740</v>
      </c>
      <c r="L62" s="48">
        <v>4.2233009708737868</v>
      </c>
      <c r="M62" s="48">
        <v>398</v>
      </c>
      <c r="N62" s="48"/>
      <c r="O62" s="48">
        <v>313</v>
      </c>
      <c r="P62" s="48">
        <v>226</v>
      </c>
      <c r="Q62" s="48">
        <v>1355</v>
      </c>
      <c r="R62" s="48">
        <v>5.9955752212389379</v>
      </c>
      <c r="S62" s="48">
        <v>279</v>
      </c>
      <c r="T62" s="48"/>
      <c r="U62" s="48">
        <v>292</v>
      </c>
      <c r="V62" s="48">
        <v>186</v>
      </c>
      <c r="W62" s="48">
        <v>1540</v>
      </c>
      <c r="X62" s="48">
        <v>8.279569892473118</v>
      </c>
      <c r="Y62" s="48">
        <v>93</v>
      </c>
    </row>
    <row r="63" spans="1:25" s="27" customFormat="1" ht="14.25" x14ac:dyDescent="0.25">
      <c r="A63" s="25" t="s">
        <v>54</v>
      </c>
      <c r="B63" s="30"/>
      <c r="C63" s="48">
        <v>1910</v>
      </c>
      <c r="D63" s="48">
        <v>810</v>
      </c>
      <c r="E63" s="48">
        <v>12448</v>
      </c>
      <c r="F63" s="48">
        <v>15.367901234567901</v>
      </c>
      <c r="G63" s="48">
        <v>0</v>
      </c>
      <c r="H63" s="48"/>
      <c r="I63" s="48">
        <v>527</v>
      </c>
      <c r="J63" s="48">
        <v>0</v>
      </c>
      <c r="K63" s="48">
        <v>0</v>
      </c>
      <c r="L63" s="48">
        <v>0</v>
      </c>
      <c r="M63" s="48">
        <v>0</v>
      </c>
      <c r="N63" s="48"/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/>
      <c r="U63" s="48">
        <v>26</v>
      </c>
      <c r="V63" s="48">
        <v>0</v>
      </c>
      <c r="W63" s="48">
        <v>0</v>
      </c>
      <c r="X63" s="48">
        <v>0</v>
      </c>
      <c r="Y63" s="48">
        <v>0</v>
      </c>
    </row>
    <row r="64" spans="1:25" s="27" customFormat="1" ht="14.25" x14ac:dyDescent="0.25">
      <c r="A64" s="25" t="s">
        <v>55</v>
      </c>
      <c r="B64" s="30"/>
      <c r="C64" s="48">
        <v>1656</v>
      </c>
      <c r="D64" s="48">
        <v>622</v>
      </c>
      <c r="E64" s="48">
        <v>5987</v>
      </c>
      <c r="F64" s="48">
        <v>9.62540192926045</v>
      </c>
      <c r="G64" s="48">
        <v>534</v>
      </c>
      <c r="H64" s="48"/>
      <c r="I64" s="48">
        <v>1021</v>
      </c>
      <c r="J64" s="48">
        <v>199</v>
      </c>
      <c r="K64" s="48">
        <v>1497</v>
      </c>
      <c r="L64" s="48">
        <v>7.5226130653266328</v>
      </c>
      <c r="M64" s="48">
        <v>47</v>
      </c>
      <c r="N64" s="48"/>
      <c r="O64" s="48">
        <v>169</v>
      </c>
      <c r="P64" s="48">
        <v>0</v>
      </c>
      <c r="Q64" s="48">
        <v>0</v>
      </c>
      <c r="R64" s="48">
        <v>0</v>
      </c>
      <c r="S64" s="48">
        <v>52</v>
      </c>
      <c r="T64" s="48"/>
      <c r="U64" s="48">
        <v>196</v>
      </c>
      <c r="V64" s="48">
        <v>63</v>
      </c>
      <c r="W64" s="48">
        <v>301</v>
      </c>
      <c r="X64" s="48">
        <v>4.7777777777777777</v>
      </c>
      <c r="Y64" s="48">
        <v>18</v>
      </c>
    </row>
    <row r="65" spans="1:25" s="27" customFormat="1" ht="14.25" x14ac:dyDescent="0.25">
      <c r="A65" s="25" t="s">
        <v>56</v>
      </c>
      <c r="B65" s="30"/>
      <c r="C65" s="48">
        <v>750</v>
      </c>
      <c r="D65" s="48">
        <v>446</v>
      </c>
      <c r="E65" s="48">
        <v>4780</v>
      </c>
      <c r="F65" s="48">
        <v>10.717488789237668</v>
      </c>
      <c r="G65" s="48">
        <v>237</v>
      </c>
      <c r="H65" s="48"/>
      <c r="I65" s="48">
        <v>612</v>
      </c>
      <c r="J65" s="48">
        <v>395</v>
      </c>
      <c r="K65" s="48">
        <v>3919</v>
      </c>
      <c r="L65" s="48">
        <v>9.9215189873417717</v>
      </c>
      <c r="M65" s="48">
        <v>137</v>
      </c>
      <c r="N65" s="48"/>
      <c r="O65" s="48">
        <v>36</v>
      </c>
      <c r="P65" s="48">
        <v>36</v>
      </c>
      <c r="Q65" s="48">
        <v>546</v>
      </c>
      <c r="R65" s="48">
        <v>15.166666666666666</v>
      </c>
      <c r="S65" s="48">
        <v>0</v>
      </c>
      <c r="T65" s="48"/>
      <c r="U65" s="48">
        <v>391</v>
      </c>
      <c r="V65" s="48">
        <v>279</v>
      </c>
      <c r="W65" s="48">
        <v>2084</v>
      </c>
      <c r="X65" s="48">
        <v>7.4695340501792113</v>
      </c>
      <c r="Y65" s="48">
        <v>55</v>
      </c>
    </row>
    <row r="66" spans="1:25" s="27" customFormat="1" ht="14.25" x14ac:dyDescent="0.25">
      <c r="A66" s="25" t="s">
        <v>57</v>
      </c>
      <c r="B66" s="30"/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/>
      <c r="I66" s="48">
        <v>193</v>
      </c>
      <c r="J66" s="48">
        <v>0</v>
      </c>
      <c r="K66" s="48">
        <v>0</v>
      </c>
      <c r="L66" s="48">
        <v>0</v>
      </c>
      <c r="M66" s="48">
        <v>0</v>
      </c>
      <c r="N66" s="48"/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/>
      <c r="U66" s="48">
        <v>179</v>
      </c>
      <c r="V66" s="48">
        <v>0</v>
      </c>
      <c r="W66" s="48">
        <v>0</v>
      </c>
      <c r="X66" s="48">
        <v>0</v>
      </c>
      <c r="Y66" s="48">
        <v>0</v>
      </c>
    </row>
    <row r="67" spans="1:25" s="27" customFormat="1" ht="14.25" x14ac:dyDescent="0.25">
      <c r="A67" s="25" t="s">
        <v>58</v>
      </c>
      <c r="B67" s="30"/>
      <c r="C67" s="48">
        <v>2934</v>
      </c>
      <c r="D67" s="48">
        <v>667</v>
      </c>
      <c r="E67" s="48">
        <v>10038</v>
      </c>
      <c r="F67" s="48">
        <v>15.049475262368816</v>
      </c>
      <c r="G67" s="48">
        <v>1005</v>
      </c>
      <c r="H67" s="48"/>
      <c r="I67" s="48">
        <v>796</v>
      </c>
      <c r="J67" s="48">
        <v>75</v>
      </c>
      <c r="K67" s="48">
        <v>441</v>
      </c>
      <c r="L67" s="48">
        <v>5.88</v>
      </c>
      <c r="M67" s="48">
        <v>115</v>
      </c>
      <c r="N67" s="48"/>
      <c r="O67" s="48">
        <v>177</v>
      </c>
      <c r="P67" s="48">
        <v>41</v>
      </c>
      <c r="Q67" s="48">
        <v>407</v>
      </c>
      <c r="R67" s="48">
        <v>9.9268292682926838</v>
      </c>
      <c r="S67" s="48">
        <v>0</v>
      </c>
      <c r="T67" s="48"/>
      <c r="U67" s="48">
        <v>149</v>
      </c>
      <c r="V67" s="48">
        <v>0</v>
      </c>
      <c r="W67" s="48">
        <v>0</v>
      </c>
      <c r="X67" s="48">
        <v>0</v>
      </c>
      <c r="Y67" s="48">
        <v>14</v>
      </c>
    </row>
    <row r="68" spans="1:25" s="27" customFormat="1" ht="13.5" x14ac:dyDescent="0.25">
      <c r="A68" s="28" t="s">
        <v>59</v>
      </c>
      <c r="B68" s="29"/>
      <c r="C68" s="47">
        <v>16399</v>
      </c>
      <c r="D68" s="47">
        <v>8954</v>
      </c>
      <c r="E68" s="47">
        <v>79705</v>
      </c>
      <c r="F68" s="47">
        <v>8.9016082197900381</v>
      </c>
      <c r="G68" s="47">
        <v>9493</v>
      </c>
      <c r="H68" s="47"/>
      <c r="I68" s="47">
        <v>2593</v>
      </c>
      <c r="J68" s="47">
        <v>1464</v>
      </c>
      <c r="K68" s="47">
        <v>13477</v>
      </c>
      <c r="L68" s="47">
        <v>9.205601092896174</v>
      </c>
      <c r="M68" s="47">
        <v>798</v>
      </c>
      <c r="N68" s="47"/>
      <c r="O68" s="47">
        <v>4081</v>
      </c>
      <c r="P68" s="47">
        <v>2356</v>
      </c>
      <c r="Q68" s="47">
        <v>25606</v>
      </c>
      <c r="R68" s="47">
        <v>10.868421052631579</v>
      </c>
      <c r="S68" s="47">
        <v>2262</v>
      </c>
      <c r="T68" s="47"/>
      <c r="U68" s="47">
        <v>3451</v>
      </c>
      <c r="V68" s="47">
        <v>2596</v>
      </c>
      <c r="W68" s="47">
        <v>22068</v>
      </c>
      <c r="X68" s="47">
        <v>8.500770416024654</v>
      </c>
      <c r="Y68" s="47">
        <v>1571</v>
      </c>
    </row>
    <row r="69" spans="1:25" s="27" customFormat="1" ht="14.25" x14ac:dyDescent="0.25">
      <c r="A69" s="25" t="s">
        <v>60</v>
      </c>
      <c r="B69" s="30"/>
      <c r="C69" s="48">
        <v>1492</v>
      </c>
      <c r="D69" s="48">
        <v>720</v>
      </c>
      <c r="E69" s="48">
        <v>5464</v>
      </c>
      <c r="F69" s="48">
        <v>7.5888888888888886</v>
      </c>
      <c r="G69" s="48">
        <v>1348</v>
      </c>
      <c r="H69" s="48"/>
      <c r="I69" s="48">
        <v>206</v>
      </c>
      <c r="J69" s="48">
        <v>171</v>
      </c>
      <c r="K69" s="48">
        <v>1634</v>
      </c>
      <c r="L69" s="48">
        <v>9.5555555555555554</v>
      </c>
      <c r="M69" s="48">
        <v>126</v>
      </c>
      <c r="N69" s="48"/>
      <c r="O69" s="48">
        <v>596</v>
      </c>
      <c r="P69" s="48">
        <v>174</v>
      </c>
      <c r="Q69" s="48">
        <v>1751</v>
      </c>
      <c r="R69" s="48">
        <v>10.063218390804598</v>
      </c>
      <c r="S69" s="48">
        <v>560</v>
      </c>
      <c r="T69" s="48"/>
      <c r="U69" s="48">
        <v>190</v>
      </c>
      <c r="V69" s="48">
        <v>190</v>
      </c>
      <c r="W69" s="48">
        <v>1095</v>
      </c>
      <c r="X69" s="48">
        <v>5.7631578947368425</v>
      </c>
      <c r="Y69" s="48">
        <v>135</v>
      </c>
    </row>
    <row r="70" spans="1:25" s="27" customFormat="1" ht="14.25" x14ac:dyDescent="0.25">
      <c r="A70" s="25" t="s">
        <v>61</v>
      </c>
      <c r="B70" s="30"/>
      <c r="C70" s="48">
        <v>816</v>
      </c>
      <c r="D70" s="48">
        <v>25</v>
      </c>
      <c r="E70" s="48">
        <v>247</v>
      </c>
      <c r="F70" s="48">
        <v>9.8800000000000008</v>
      </c>
      <c r="G70" s="48">
        <v>62</v>
      </c>
      <c r="H70" s="48"/>
      <c r="I70" s="48">
        <v>406</v>
      </c>
      <c r="J70" s="48">
        <v>74</v>
      </c>
      <c r="K70" s="48">
        <v>891</v>
      </c>
      <c r="L70" s="48">
        <v>12.04054054054054</v>
      </c>
      <c r="M70" s="48">
        <v>62</v>
      </c>
      <c r="N70" s="48"/>
      <c r="O70" s="48">
        <v>458</v>
      </c>
      <c r="P70" s="48">
        <v>49</v>
      </c>
      <c r="Q70" s="48">
        <v>247</v>
      </c>
      <c r="R70" s="48">
        <v>5.0408163265306118</v>
      </c>
      <c r="S70" s="48">
        <v>247</v>
      </c>
      <c r="T70" s="48"/>
      <c r="U70" s="48">
        <v>148</v>
      </c>
      <c r="V70" s="48">
        <v>74</v>
      </c>
      <c r="W70" s="48">
        <v>458</v>
      </c>
      <c r="X70" s="48">
        <v>6.1891891891891895</v>
      </c>
      <c r="Y70" s="48">
        <v>0</v>
      </c>
    </row>
    <row r="71" spans="1:25" s="27" customFormat="1" ht="14.25" x14ac:dyDescent="0.25">
      <c r="A71" s="25" t="s">
        <v>62</v>
      </c>
      <c r="B71" s="30"/>
      <c r="C71" s="48">
        <v>1583</v>
      </c>
      <c r="D71" s="48">
        <v>1065</v>
      </c>
      <c r="E71" s="48">
        <v>7348</v>
      </c>
      <c r="F71" s="48">
        <v>6.8995305164319252</v>
      </c>
      <c r="G71" s="48">
        <v>844</v>
      </c>
      <c r="H71" s="48"/>
      <c r="I71" s="48">
        <v>268</v>
      </c>
      <c r="J71" s="48">
        <v>163</v>
      </c>
      <c r="K71" s="48">
        <v>975</v>
      </c>
      <c r="L71" s="48">
        <v>5.9815950920245395</v>
      </c>
      <c r="M71" s="48">
        <v>33</v>
      </c>
      <c r="N71" s="48"/>
      <c r="O71" s="48">
        <v>114</v>
      </c>
      <c r="P71" s="48">
        <v>57</v>
      </c>
      <c r="Q71" s="48">
        <v>853</v>
      </c>
      <c r="R71" s="48">
        <v>14.964912280701755</v>
      </c>
      <c r="S71" s="48">
        <v>0</v>
      </c>
      <c r="T71" s="48"/>
      <c r="U71" s="48">
        <v>296</v>
      </c>
      <c r="V71" s="48">
        <v>215</v>
      </c>
      <c r="W71" s="48">
        <v>1925</v>
      </c>
      <c r="X71" s="48">
        <v>8.9534883720930232</v>
      </c>
      <c r="Y71" s="48">
        <v>166</v>
      </c>
    </row>
    <row r="72" spans="1:25" s="27" customFormat="1" ht="14.25" x14ac:dyDescent="0.25">
      <c r="A72" s="25" t="s">
        <v>63</v>
      </c>
      <c r="B72" s="30"/>
      <c r="C72" s="48">
        <v>1630</v>
      </c>
      <c r="D72" s="48">
        <v>897</v>
      </c>
      <c r="E72" s="48">
        <v>7796</v>
      </c>
      <c r="F72" s="48">
        <v>8.6911928651059078</v>
      </c>
      <c r="G72" s="48">
        <v>1089</v>
      </c>
      <c r="H72" s="48"/>
      <c r="I72" s="48">
        <v>414</v>
      </c>
      <c r="J72" s="48">
        <v>362</v>
      </c>
      <c r="K72" s="48">
        <v>3077</v>
      </c>
      <c r="L72" s="48">
        <v>8.5</v>
      </c>
      <c r="M72" s="48">
        <v>107</v>
      </c>
      <c r="N72" s="48"/>
      <c r="O72" s="48">
        <v>562</v>
      </c>
      <c r="P72" s="48">
        <v>547</v>
      </c>
      <c r="Q72" s="48">
        <v>7263</v>
      </c>
      <c r="R72" s="48">
        <v>13.277879341864717</v>
      </c>
      <c r="S72" s="48">
        <v>163</v>
      </c>
      <c r="T72" s="48"/>
      <c r="U72" s="48">
        <v>517</v>
      </c>
      <c r="V72" s="48">
        <v>502</v>
      </c>
      <c r="W72" s="48">
        <v>4924</v>
      </c>
      <c r="X72" s="48">
        <v>9.808764940239044</v>
      </c>
      <c r="Y72" s="48">
        <v>160</v>
      </c>
    </row>
    <row r="73" spans="1:25" s="27" customFormat="1" ht="14.25" x14ac:dyDescent="0.25">
      <c r="A73" s="25" t="s">
        <v>64</v>
      </c>
      <c r="B73" s="30"/>
      <c r="C73" s="48">
        <v>4617</v>
      </c>
      <c r="D73" s="48">
        <v>2700</v>
      </c>
      <c r="E73" s="48">
        <v>20299</v>
      </c>
      <c r="F73" s="48">
        <v>7.518148148148148</v>
      </c>
      <c r="G73" s="48">
        <v>2555</v>
      </c>
      <c r="H73" s="48"/>
      <c r="I73" s="48">
        <v>236</v>
      </c>
      <c r="J73" s="48">
        <v>146</v>
      </c>
      <c r="K73" s="48">
        <v>1557</v>
      </c>
      <c r="L73" s="48">
        <v>10.664383561643836</v>
      </c>
      <c r="M73" s="48">
        <v>62</v>
      </c>
      <c r="N73" s="48"/>
      <c r="O73" s="48">
        <v>503</v>
      </c>
      <c r="P73" s="48">
        <v>235</v>
      </c>
      <c r="Q73" s="48">
        <v>2743</v>
      </c>
      <c r="R73" s="48">
        <v>11.672340425531916</v>
      </c>
      <c r="S73" s="48">
        <v>472</v>
      </c>
      <c r="T73" s="48"/>
      <c r="U73" s="48">
        <v>938</v>
      </c>
      <c r="V73" s="48">
        <v>439</v>
      </c>
      <c r="W73" s="48">
        <v>3083</v>
      </c>
      <c r="X73" s="48">
        <v>7.022779043280182</v>
      </c>
      <c r="Y73" s="48">
        <v>185</v>
      </c>
    </row>
    <row r="74" spans="1:25" s="27" customFormat="1" ht="14.25" x14ac:dyDescent="0.25">
      <c r="A74" s="25" t="s">
        <v>65</v>
      </c>
      <c r="B74" s="30"/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/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/>
      <c r="O74" s="48">
        <v>243</v>
      </c>
      <c r="P74" s="48">
        <v>243</v>
      </c>
      <c r="Q74" s="48">
        <v>2342</v>
      </c>
      <c r="R74" s="48">
        <v>9.6378600823045275</v>
      </c>
      <c r="S74" s="48">
        <v>243</v>
      </c>
      <c r="T74" s="48"/>
      <c r="U74" s="48">
        <v>0</v>
      </c>
      <c r="V74" s="48">
        <v>0</v>
      </c>
      <c r="W74" s="48">
        <v>0</v>
      </c>
      <c r="X74" s="48">
        <v>0</v>
      </c>
      <c r="Y74" s="48">
        <v>0</v>
      </c>
    </row>
    <row r="75" spans="1:25" s="27" customFormat="1" ht="14.25" x14ac:dyDescent="0.25">
      <c r="A75" s="25" t="s">
        <v>66</v>
      </c>
      <c r="B75" s="30"/>
      <c r="C75" s="48">
        <v>1580</v>
      </c>
      <c r="D75" s="48">
        <v>504</v>
      </c>
      <c r="E75" s="48">
        <v>4207</v>
      </c>
      <c r="F75" s="48">
        <v>8.3472222222222214</v>
      </c>
      <c r="G75" s="48">
        <v>677</v>
      </c>
      <c r="H75" s="48"/>
      <c r="I75" s="48">
        <v>488</v>
      </c>
      <c r="J75" s="48">
        <v>63</v>
      </c>
      <c r="K75" s="48">
        <v>473</v>
      </c>
      <c r="L75" s="48">
        <v>7.5079365079365079</v>
      </c>
      <c r="M75" s="48">
        <v>95</v>
      </c>
      <c r="N75" s="48"/>
      <c r="O75" s="48">
        <v>465</v>
      </c>
      <c r="P75" s="48">
        <v>158</v>
      </c>
      <c r="Q75" s="48">
        <v>1891</v>
      </c>
      <c r="R75" s="48">
        <v>11.968354430379748</v>
      </c>
      <c r="S75" s="48">
        <v>47</v>
      </c>
      <c r="T75" s="48"/>
      <c r="U75" s="48">
        <v>211</v>
      </c>
      <c r="V75" s="48">
        <v>211</v>
      </c>
      <c r="W75" s="48">
        <v>1643</v>
      </c>
      <c r="X75" s="48">
        <v>7.7867298578199051</v>
      </c>
      <c r="Y75" s="48">
        <v>132</v>
      </c>
    </row>
    <row r="76" spans="1:25" s="27" customFormat="1" ht="14.25" x14ac:dyDescent="0.25">
      <c r="A76" s="25" t="s">
        <v>67</v>
      </c>
      <c r="B76" s="30"/>
      <c r="C76" s="48">
        <v>3129</v>
      </c>
      <c r="D76" s="48">
        <v>2256</v>
      </c>
      <c r="E76" s="48">
        <v>24749</v>
      </c>
      <c r="F76" s="48">
        <v>10.970301418439716</v>
      </c>
      <c r="G76" s="48">
        <v>2070</v>
      </c>
      <c r="H76" s="48"/>
      <c r="I76" s="48">
        <v>369</v>
      </c>
      <c r="J76" s="48">
        <v>337</v>
      </c>
      <c r="K76" s="48">
        <v>3878</v>
      </c>
      <c r="L76" s="48">
        <v>11.507418397626113</v>
      </c>
      <c r="M76" s="48">
        <v>313</v>
      </c>
      <c r="N76" s="48"/>
      <c r="O76" s="48">
        <v>893</v>
      </c>
      <c r="P76" s="48">
        <v>893</v>
      </c>
      <c r="Q76" s="48">
        <v>8516</v>
      </c>
      <c r="R76" s="48">
        <v>9.5363941769316902</v>
      </c>
      <c r="S76" s="48">
        <v>530</v>
      </c>
      <c r="T76" s="48"/>
      <c r="U76" s="48">
        <v>912</v>
      </c>
      <c r="V76" s="48">
        <v>784</v>
      </c>
      <c r="W76" s="48">
        <v>6800</v>
      </c>
      <c r="X76" s="48">
        <v>8.6734693877551017</v>
      </c>
      <c r="Y76" s="48">
        <v>793</v>
      </c>
    </row>
    <row r="77" spans="1:25" s="27" customFormat="1" ht="14.25" x14ac:dyDescent="0.25">
      <c r="A77" s="25" t="s">
        <v>68</v>
      </c>
      <c r="B77" s="30"/>
      <c r="C77" s="48">
        <v>1552</v>
      </c>
      <c r="D77" s="48">
        <v>787</v>
      </c>
      <c r="E77" s="48">
        <v>9595</v>
      </c>
      <c r="F77" s="48">
        <v>12.191867852604828</v>
      </c>
      <c r="G77" s="48">
        <v>848</v>
      </c>
      <c r="H77" s="48"/>
      <c r="I77" s="48">
        <v>206</v>
      </c>
      <c r="J77" s="48">
        <v>148</v>
      </c>
      <c r="K77" s="48">
        <v>992</v>
      </c>
      <c r="L77" s="48">
        <v>6.7027027027027026</v>
      </c>
      <c r="M77" s="48">
        <v>0</v>
      </c>
      <c r="N77" s="48"/>
      <c r="O77" s="48">
        <v>247</v>
      </c>
      <c r="P77" s="48">
        <v>0</v>
      </c>
      <c r="Q77" s="48">
        <v>0</v>
      </c>
      <c r="R77" s="48">
        <v>0</v>
      </c>
      <c r="S77" s="48">
        <v>0</v>
      </c>
      <c r="T77" s="48"/>
      <c r="U77" s="48">
        <v>239</v>
      </c>
      <c r="V77" s="48">
        <v>181</v>
      </c>
      <c r="W77" s="48">
        <v>2140</v>
      </c>
      <c r="X77" s="48">
        <v>11.823204419889503</v>
      </c>
      <c r="Y77" s="48">
        <v>0</v>
      </c>
    </row>
    <row r="78" spans="1:25" s="27" customFormat="1" ht="13.5" x14ac:dyDescent="0.25">
      <c r="A78" s="28" t="s">
        <v>69</v>
      </c>
      <c r="B78" s="29"/>
      <c r="C78" s="47">
        <v>254</v>
      </c>
      <c r="D78" s="47">
        <v>0</v>
      </c>
      <c r="E78" s="47">
        <v>0</v>
      </c>
      <c r="F78" s="47">
        <v>0</v>
      </c>
      <c r="G78" s="47">
        <v>0</v>
      </c>
      <c r="H78" s="47"/>
      <c r="I78" s="47">
        <v>218</v>
      </c>
      <c r="J78" s="47">
        <v>0</v>
      </c>
      <c r="K78" s="47">
        <v>0</v>
      </c>
      <c r="L78" s="47">
        <v>0</v>
      </c>
      <c r="M78" s="47">
        <v>0</v>
      </c>
      <c r="N78" s="47"/>
      <c r="O78" s="47">
        <v>73</v>
      </c>
      <c r="P78" s="47">
        <v>0</v>
      </c>
      <c r="Q78" s="47">
        <v>0</v>
      </c>
      <c r="R78" s="47">
        <v>0</v>
      </c>
      <c r="S78" s="47">
        <v>0</v>
      </c>
      <c r="T78" s="47"/>
      <c r="U78" s="47">
        <v>102</v>
      </c>
      <c r="V78" s="47">
        <v>0</v>
      </c>
      <c r="W78" s="47">
        <v>0</v>
      </c>
      <c r="X78" s="47">
        <v>0</v>
      </c>
      <c r="Y78" s="47">
        <v>0</v>
      </c>
    </row>
    <row r="79" spans="1:25" s="27" customFormat="1" ht="14.25" x14ac:dyDescent="0.25">
      <c r="A79" s="25" t="s">
        <v>70</v>
      </c>
      <c r="B79" s="30"/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/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/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/>
      <c r="U79" s="48">
        <v>0</v>
      </c>
      <c r="V79" s="48">
        <v>0</v>
      </c>
      <c r="W79" s="48">
        <v>0</v>
      </c>
      <c r="X79" s="48">
        <v>0</v>
      </c>
      <c r="Y79" s="48">
        <v>0</v>
      </c>
    </row>
    <row r="80" spans="1:25" s="27" customFormat="1" ht="14.25" x14ac:dyDescent="0.25">
      <c r="A80" s="25" t="s">
        <v>71</v>
      </c>
      <c r="B80" s="30"/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/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/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/>
      <c r="U80" s="48">
        <v>0</v>
      </c>
      <c r="V80" s="48">
        <v>0</v>
      </c>
      <c r="W80" s="48">
        <v>0</v>
      </c>
      <c r="X80" s="48">
        <v>0</v>
      </c>
      <c r="Y80" s="48">
        <v>0</v>
      </c>
    </row>
    <row r="81" spans="1:25" s="27" customFormat="1" ht="14.25" x14ac:dyDescent="0.25">
      <c r="A81" s="25" t="s">
        <v>72</v>
      </c>
      <c r="B81" s="30"/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/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/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/>
      <c r="U81" s="48">
        <v>0</v>
      </c>
      <c r="V81" s="48">
        <v>0</v>
      </c>
      <c r="W81" s="48">
        <v>0</v>
      </c>
      <c r="X81" s="48">
        <v>0</v>
      </c>
      <c r="Y81" s="48">
        <v>0</v>
      </c>
    </row>
    <row r="82" spans="1:25" s="27" customFormat="1" ht="14.25" x14ac:dyDescent="0.25">
      <c r="A82" s="25" t="s">
        <v>73</v>
      </c>
      <c r="B82" s="30"/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/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/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/>
      <c r="U82" s="48">
        <v>0</v>
      </c>
      <c r="V82" s="48">
        <v>0</v>
      </c>
      <c r="W82" s="48">
        <v>0</v>
      </c>
      <c r="X82" s="48">
        <v>0</v>
      </c>
      <c r="Y82" s="48">
        <v>0</v>
      </c>
    </row>
    <row r="83" spans="1:25" s="27" customFormat="1" ht="14.25" x14ac:dyDescent="0.25">
      <c r="A83" s="25" t="s">
        <v>74</v>
      </c>
      <c r="B83" s="30"/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/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/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/>
      <c r="U83" s="48">
        <v>0</v>
      </c>
      <c r="V83" s="48">
        <v>0</v>
      </c>
      <c r="W83" s="48">
        <v>0</v>
      </c>
      <c r="X83" s="48">
        <v>0</v>
      </c>
      <c r="Y83" s="48">
        <v>0</v>
      </c>
    </row>
    <row r="84" spans="1:25" s="27" customFormat="1" ht="14.25" x14ac:dyDescent="0.25">
      <c r="A84" s="25" t="s">
        <v>75</v>
      </c>
      <c r="B84" s="30"/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/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/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/>
      <c r="U84" s="48">
        <v>0</v>
      </c>
      <c r="V84" s="48">
        <v>0</v>
      </c>
      <c r="W84" s="48">
        <v>0</v>
      </c>
      <c r="X84" s="48">
        <v>0</v>
      </c>
      <c r="Y84" s="48">
        <v>0</v>
      </c>
    </row>
    <row r="85" spans="1:25" s="27" customFormat="1" ht="14.25" x14ac:dyDescent="0.25">
      <c r="A85" s="25" t="s">
        <v>76</v>
      </c>
      <c r="B85" s="30"/>
      <c r="C85" s="48">
        <v>254</v>
      </c>
      <c r="D85" s="48">
        <v>0</v>
      </c>
      <c r="E85" s="48">
        <v>0</v>
      </c>
      <c r="F85" s="48">
        <v>0</v>
      </c>
      <c r="G85" s="48">
        <v>0</v>
      </c>
      <c r="H85" s="48"/>
      <c r="I85" s="48">
        <v>218</v>
      </c>
      <c r="J85" s="48">
        <v>0</v>
      </c>
      <c r="K85" s="48">
        <v>0</v>
      </c>
      <c r="L85" s="48">
        <v>0</v>
      </c>
      <c r="M85" s="48">
        <v>0</v>
      </c>
      <c r="N85" s="48"/>
      <c r="O85" s="48">
        <v>73</v>
      </c>
      <c r="P85" s="48">
        <v>0</v>
      </c>
      <c r="Q85" s="48">
        <v>0</v>
      </c>
      <c r="R85" s="48">
        <v>0</v>
      </c>
      <c r="S85" s="48">
        <v>0</v>
      </c>
      <c r="T85" s="48"/>
      <c r="U85" s="48">
        <v>102</v>
      </c>
      <c r="V85" s="48">
        <v>0</v>
      </c>
      <c r="W85" s="48">
        <v>0</v>
      </c>
      <c r="X85" s="48">
        <v>0</v>
      </c>
      <c r="Y85" s="48">
        <v>0</v>
      </c>
    </row>
    <row r="86" spans="1:25" s="27" customFormat="1" ht="13.5" x14ac:dyDescent="0.25">
      <c r="A86" s="28" t="s">
        <v>77</v>
      </c>
      <c r="B86" s="29"/>
      <c r="C86" s="47">
        <v>17810</v>
      </c>
      <c r="D86" s="47">
        <v>2470</v>
      </c>
      <c r="E86" s="47">
        <v>20088</v>
      </c>
      <c r="F86" s="47">
        <v>8.1327935222672068</v>
      </c>
      <c r="G86" s="47">
        <v>9063</v>
      </c>
      <c r="H86" s="47"/>
      <c r="I86" s="47">
        <v>3066</v>
      </c>
      <c r="J86" s="47">
        <v>389</v>
      </c>
      <c r="K86" s="47">
        <v>3019</v>
      </c>
      <c r="L86" s="47">
        <v>7.7609254498714657</v>
      </c>
      <c r="M86" s="47">
        <v>304</v>
      </c>
      <c r="N86" s="47"/>
      <c r="O86" s="47">
        <v>305</v>
      </c>
      <c r="P86" s="47">
        <v>0</v>
      </c>
      <c r="Q86" s="47">
        <v>0</v>
      </c>
      <c r="R86" s="47">
        <v>0</v>
      </c>
      <c r="S86" s="47">
        <v>94</v>
      </c>
      <c r="T86" s="47"/>
      <c r="U86" s="47">
        <v>405</v>
      </c>
      <c r="V86" s="47">
        <v>159</v>
      </c>
      <c r="W86" s="47">
        <v>1671</v>
      </c>
      <c r="X86" s="47">
        <v>10.509433962264151</v>
      </c>
      <c r="Y86" s="47">
        <v>30</v>
      </c>
    </row>
    <row r="87" spans="1:25" s="27" customFormat="1" ht="14.25" x14ac:dyDescent="0.25">
      <c r="A87" s="25" t="s">
        <v>78</v>
      </c>
      <c r="B87" s="30"/>
      <c r="C87" s="48">
        <v>230</v>
      </c>
      <c r="D87" s="48">
        <v>230</v>
      </c>
      <c r="E87" s="48">
        <v>1639</v>
      </c>
      <c r="F87" s="48">
        <v>7.1260869565217391</v>
      </c>
      <c r="G87" s="48">
        <v>230</v>
      </c>
      <c r="H87" s="48"/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/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/>
      <c r="U87" s="48">
        <v>0</v>
      </c>
      <c r="V87" s="48">
        <v>0</v>
      </c>
      <c r="W87" s="48">
        <v>0</v>
      </c>
      <c r="X87" s="48">
        <v>0</v>
      </c>
      <c r="Y87" s="48">
        <v>0</v>
      </c>
    </row>
    <row r="88" spans="1:25" s="27" customFormat="1" ht="14.25" x14ac:dyDescent="0.25">
      <c r="A88" s="25" t="s">
        <v>79</v>
      </c>
      <c r="B88" s="30"/>
      <c r="C88" s="48">
        <v>1086</v>
      </c>
      <c r="D88" s="48">
        <v>478</v>
      </c>
      <c r="E88" s="48">
        <v>8534</v>
      </c>
      <c r="F88" s="48">
        <v>17.85355648535565</v>
      </c>
      <c r="G88" s="48">
        <v>0</v>
      </c>
      <c r="H88" s="48"/>
      <c r="I88" s="48">
        <v>362</v>
      </c>
      <c r="J88" s="48">
        <v>129</v>
      </c>
      <c r="K88" s="48">
        <v>1552</v>
      </c>
      <c r="L88" s="48">
        <v>12.031007751937985</v>
      </c>
      <c r="M88" s="48">
        <v>0</v>
      </c>
      <c r="N88" s="48"/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/>
      <c r="U88" s="48">
        <v>175</v>
      </c>
      <c r="V88" s="48">
        <v>129</v>
      </c>
      <c r="W88" s="48">
        <v>1552</v>
      </c>
      <c r="X88" s="48">
        <v>12.031007751937985</v>
      </c>
      <c r="Y88" s="48">
        <v>0</v>
      </c>
    </row>
    <row r="89" spans="1:25" s="27" customFormat="1" ht="14.25" x14ac:dyDescent="0.25">
      <c r="A89" s="25" t="s">
        <v>80</v>
      </c>
      <c r="B89" s="30"/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/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/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/>
      <c r="U89" s="48">
        <v>0</v>
      </c>
      <c r="V89" s="48">
        <v>0</v>
      </c>
      <c r="W89" s="48">
        <v>0</v>
      </c>
      <c r="X89" s="48">
        <v>0</v>
      </c>
      <c r="Y89" s="48">
        <v>0</v>
      </c>
    </row>
    <row r="90" spans="1:25" s="27" customFormat="1" ht="14.25" x14ac:dyDescent="0.25">
      <c r="A90" s="25" t="s">
        <v>81</v>
      </c>
      <c r="B90" s="30"/>
      <c r="C90" s="48">
        <v>118</v>
      </c>
      <c r="D90" s="48">
        <v>0</v>
      </c>
      <c r="E90" s="48">
        <v>0</v>
      </c>
      <c r="F90" s="48">
        <v>0</v>
      </c>
      <c r="G90" s="48">
        <v>0</v>
      </c>
      <c r="H90" s="48"/>
      <c r="I90" s="48">
        <v>169</v>
      </c>
      <c r="J90" s="48">
        <v>51</v>
      </c>
      <c r="K90" s="48">
        <v>338</v>
      </c>
      <c r="L90" s="48">
        <v>6.6274509803921573</v>
      </c>
      <c r="M90" s="48">
        <v>0</v>
      </c>
      <c r="N90" s="48"/>
      <c r="O90" s="48">
        <v>51</v>
      </c>
      <c r="P90" s="48">
        <v>0</v>
      </c>
      <c r="Q90" s="48">
        <v>0</v>
      </c>
      <c r="R90" s="48">
        <v>0</v>
      </c>
      <c r="S90" s="48">
        <v>0</v>
      </c>
      <c r="T90" s="48"/>
      <c r="U90" s="48">
        <v>61</v>
      </c>
      <c r="V90" s="48">
        <v>0</v>
      </c>
      <c r="W90" s="48">
        <v>0</v>
      </c>
      <c r="X90" s="48">
        <v>0</v>
      </c>
      <c r="Y90" s="48">
        <v>0</v>
      </c>
    </row>
    <row r="91" spans="1:25" s="27" customFormat="1" ht="14.25" x14ac:dyDescent="0.25">
      <c r="A91" s="25" t="s">
        <v>82</v>
      </c>
      <c r="B91" s="30"/>
      <c r="C91" s="48">
        <v>2268</v>
      </c>
      <c r="D91" s="48">
        <v>668</v>
      </c>
      <c r="E91" s="48">
        <v>5145</v>
      </c>
      <c r="F91" s="48">
        <v>7.7020958083832332</v>
      </c>
      <c r="G91" s="48">
        <v>980</v>
      </c>
      <c r="H91" s="48"/>
      <c r="I91" s="48">
        <v>376</v>
      </c>
      <c r="J91" s="48">
        <v>125</v>
      </c>
      <c r="K91" s="48">
        <v>502</v>
      </c>
      <c r="L91" s="48">
        <v>4.016</v>
      </c>
      <c r="M91" s="48">
        <v>0</v>
      </c>
      <c r="N91" s="48"/>
      <c r="O91" s="48">
        <v>94</v>
      </c>
      <c r="P91" s="48">
        <v>0</v>
      </c>
      <c r="Q91" s="48">
        <v>0</v>
      </c>
      <c r="R91" s="48">
        <v>0</v>
      </c>
      <c r="S91" s="48">
        <v>94</v>
      </c>
      <c r="T91" s="48"/>
      <c r="U91" s="48">
        <v>16</v>
      </c>
      <c r="V91" s="48">
        <v>0</v>
      </c>
      <c r="W91" s="48">
        <v>0</v>
      </c>
      <c r="X91" s="48">
        <v>0</v>
      </c>
      <c r="Y91" s="48">
        <v>0</v>
      </c>
    </row>
    <row r="92" spans="1:25" s="27" customFormat="1" ht="14.25" x14ac:dyDescent="0.25">
      <c r="A92" s="25" t="s">
        <v>83</v>
      </c>
      <c r="B92" s="30"/>
      <c r="C92" s="48">
        <v>1035</v>
      </c>
      <c r="D92" s="48">
        <v>0</v>
      </c>
      <c r="E92" s="48">
        <v>0</v>
      </c>
      <c r="F92" s="48">
        <v>0</v>
      </c>
      <c r="G92" s="48">
        <v>0</v>
      </c>
      <c r="H92" s="48"/>
      <c r="I92" s="48">
        <v>486</v>
      </c>
      <c r="J92" s="48">
        <v>0</v>
      </c>
      <c r="K92" s="48">
        <v>0</v>
      </c>
      <c r="L92" s="48">
        <v>0</v>
      </c>
      <c r="M92" s="48">
        <v>0</v>
      </c>
      <c r="N92" s="48"/>
      <c r="O92" s="48">
        <v>117</v>
      </c>
      <c r="P92" s="48">
        <v>0</v>
      </c>
      <c r="Q92" s="48">
        <v>0</v>
      </c>
      <c r="R92" s="48">
        <v>0</v>
      </c>
      <c r="S92" s="48">
        <v>0</v>
      </c>
      <c r="T92" s="48"/>
      <c r="U92" s="48">
        <v>0</v>
      </c>
      <c r="V92" s="48">
        <v>0</v>
      </c>
      <c r="W92" s="48">
        <v>0</v>
      </c>
      <c r="X92" s="48">
        <v>0</v>
      </c>
      <c r="Y92" s="48">
        <v>0</v>
      </c>
    </row>
    <row r="93" spans="1:25" s="27" customFormat="1" ht="14.25" x14ac:dyDescent="0.25">
      <c r="A93" s="25" t="s">
        <v>84</v>
      </c>
      <c r="B93" s="30"/>
      <c r="C93" s="48">
        <v>6390</v>
      </c>
      <c r="D93" s="48">
        <v>724</v>
      </c>
      <c r="E93" s="48">
        <v>2151</v>
      </c>
      <c r="F93" s="48">
        <v>2.9709944751381214</v>
      </c>
      <c r="G93" s="48">
        <v>4278</v>
      </c>
      <c r="H93" s="48"/>
      <c r="I93" s="48">
        <v>1001</v>
      </c>
      <c r="J93" s="48">
        <v>59</v>
      </c>
      <c r="K93" s="48">
        <v>475</v>
      </c>
      <c r="L93" s="48">
        <v>8.0508474576271194</v>
      </c>
      <c r="M93" s="48">
        <v>304</v>
      </c>
      <c r="N93" s="48"/>
      <c r="O93" s="48">
        <v>18</v>
      </c>
      <c r="P93" s="48">
        <v>0</v>
      </c>
      <c r="Q93" s="48">
        <v>0</v>
      </c>
      <c r="R93" s="48">
        <v>0</v>
      </c>
      <c r="S93" s="48">
        <v>0</v>
      </c>
      <c r="T93" s="48"/>
      <c r="U93" s="48">
        <v>125</v>
      </c>
      <c r="V93" s="48">
        <v>30</v>
      </c>
      <c r="W93" s="48">
        <v>119</v>
      </c>
      <c r="X93" s="48">
        <v>3.9666666666666668</v>
      </c>
      <c r="Y93" s="48">
        <v>30</v>
      </c>
    </row>
    <row r="94" spans="1:25" s="27" customFormat="1" ht="14.25" x14ac:dyDescent="0.25">
      <c r="A94" s="25" t="s">
        <v>85</v>
      </c>
      <c r="B94" s="30"/>
      <c r="C94" s="48">
        <v>4243</v>
      </c>
      <c r="D94" s="48">
        <v>0</v>
      </c>
      <c r="E94" s="48">
        <v>0</v>
      </c>
      <c r="F94" s="48">
        <v>0</v>
      </c>
      <c r="G94" s="48">
        <v>2470</v>
      </c>
      <c r="H94" s="48"/>
      <c r="I94" s="48">
        <v>418</v>
      </c>
      <c r="J94" s="48">
        <v>25</v>
      </c>
      <c r="K94" s="48">
        <v>152</v>
      </c>
      <c r="L94" s="48">
        <v>6.08</v>
      </c>
      <c r="M94" s="48">
        <v>0</v>
      </c>
      <c r="N94" s="48"/>
      <c r="O94" s="48">
        <v>25</v>
      </c>
      <c r="P94" s="48">
        <v>0</v>
      </c>
      <c r="Q94" s="48">
        <v>0</v>
      </c>
      <c r="R94" s="48">
        <v>0</v>
      </c>
      <c r="S94" s="48">
        <v>0</v>
      </c>
      <c r="T94" s="48"/>
      <c r="U94" s="48">
        <v>0</v>
      </c>
      <c r="V94" s="48">
        <v>0</v>
      </c>
      <c r="W94" s="48">
        <v>0</v>
      </c>
      <c r="X94" s="48">
        <v>0</v>
      </c>
      <c r="Y94" s="48">
        <v>0</v>
      </c>
    </row>
    <row r="95" spans="1:25" s="27" customFormat="1" ht="14.25" x14ac:dyDescent="0.25">
      <c r="A95" s="25" t="s">
        <v>86</v>
      </c>
      <c r="B95" s="30"/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/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/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/>
      <c r="U95" s="48">
        <v>0</v>
      </c>
      <c r="V95" s="48">
        <v>0</v>
      </c>
      <c r="W95" s="48">
        <v>0</v>
      </c>
      <c r="X95" s="48">
        <v>0</v>
      </c>
      <c r="Y95" s="48">
        <v>0</v>
      </c>
    </row>
    <row r="96" spans="1:25" s="27" customFormat="1" ht="14.25" x14ac:dyDescent="0.25">
      <c r="A96" s="25" t="s">
        <v>87</v>
      </c>
      <c r="B96" s="30"/>
      <c r="C96" s="48">
        <v>2267</v>
      </c>
      <c r="D96" s="48">
        <v>370</v>
      </c>
      <c r="E96" s="48">
        <v>2619</v>
      </c>
      <c r="F96" s="48">
        <v>7.0783783783783782</v>
      </c>
      <c r="G96" s="48">
        <v>1105</v>
      </c>
      <c r="H96" s="48"/>
      <c r="I96" s="48">
        <v>254</v>
      </c>
      <c r="J96" s="48">
        <v>0</v>
      </c>
      <c r="K96" s="48">
        <v>0</v>
      </c>
      <c r="L96" s="48">
        <v>0</v>
      </c>
      <c r="M96" s="48">
        <v>0</v>
      </c>
      <c r="N96" s="48"/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/>
      <c r="U96" s="48">
        <v>28</v>
      </c>
      <c r="V96" s="48">
        <v>0</v>
      </c>
      <c r="W96" s="48">
        <v>0</v>
      </c>
      <c r="X96" s="48">
        <v>0</v>
      </c>
      <c r="Y96" s="48">
        <v>0</v>
      </c>
    </row>
    <row r="97" spans="1:25" s="27" customFormat="1" ht="14.25" x14ac:dyDescent="0.25">
      <c r="A97" s="25" t="s">
        <v>88</v>
      </c>
      <c r="B97" s="30"/>
      <c r="C97" s="48">
        <v>173</v>
      </c>
      <c r="D97" s="48">
        <v>0</v>
      </c>
      <c r="E97" s="48">
        <v>0</v>
      </c>
      <c r="F97" s="48">
        <v>0</v>
      </c>
      <c r="G97" s="48">
        <v>0</v>
      </c>
      <c r="H97" s="48"/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/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/>
      <c r="U97" s="48">
        <v>0</v>
      </c>
      <c r="V97" s="48">
        <v>0</v>
      </c>
      <c r="W97" s="48">
        <v>0</v>
      </c>
      <c r="X97" s="48">
        <v>0</v>
      </c>
      <c r="Y97" s="48">
        <v>0</v>
      </c>
    </row>
    <row r="98" spans="1:25" s="27" customFormat="1" ht="13.5" x14ac:dyDescent="0.25">
      <c r="A98" s="28" t="s">
        <v>89</v>
      </c>
      <c r="B98" s="29"/>
      <c r="C98" s="47">
        <v>868</v>
      </c>
      <c r="D98" s="47">
        <v>0</v>
      </c>
      <c r="E98" s="47">
        <v>0</v>
      </c>
      <c r="F98" s="47">
        <v>0</v>
      </c>
      <c r="G98" s="47">
        <v>434</v>
      </c>
      <c r="H98" s="47"/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/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/>
      <c r="U98" s="47">
        <v>0</v>
      </c>
      <c r="V98" s="47">
        <v>0</v>
      </c>
      <c r="W98" s="47">
        <v>0</v>
      </c>
      <c r="X98" s="47">
        <v>0</v>
      </c>
      <c r="Y98" s="47">
        <v>0</v>
      </c>
    </row>
    <row r="99" spans="1:25" s="27" customFormat="1" ht="14.25" x14ac:dyDescent="0.25">
      <c r="A99" s="25" t="s">
        <v>90</v>
      </c>
      <c r="B99" s="30"/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/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/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/>
      <c r="U99" s="48">
        <v>0</v>
      </c>
      <c r="V99" s="48">
        <v>0</v>
      </c>
      <c r="W99" s="48">
        <v>0</v>
      </c>
      <c r="X99" s="48">
        <v>0</v>
      </c>
      <c r="Y99" s="48">
        <v>0</v>
      </c>
    </row>
    <row r="100" spans="1:25" s="27" customFormat="1" ht="14.25" x14ac:dyDescent="0.25">
      <c r="A100" s="25" t="s">
        <v>91</v>
      </c>
      <c r="B100" s="30"/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/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/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/>
      <c r="U100" s="48">
        <v>0</v>
      </c>
      <c r="V100" s="48">
        <v>0</v>
      </c>
      <c r="W100" s="48">
        <v>0</v>
      </c>
      <c r="X100" s="48">
        <v>0</v>
      </c>
      <c r="Y100" s="48">
        <v>0</v>
      </c>
    </row>
    <row r="101" spans="1:25" s="27" customFormat="1" thickBot="1" x14ac:dyDescent="0.3">
      <c r="A101" s="31" t="s">
        <v>92</v>
      </c>
      <c r="B101" s="32"/>
      <c r="C101" s="49">
        <v>868</v>
      </c>
      <c r="D101" s="49">
        <v>0</v>
      </c>
      <c r="E101" s="49">
        <v>0</v>
      </c>
      <c r="F101" s="49">
        <v>0</v>
      </c>
      <c r="G101" s="49">
        <v>434</v>
      </c>
      <c r="H101" s="49"/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/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/>
      <c r="U101" s="49">
        <v>0</v>
      </c>
      <c r="V101" s="49">
        <v>0</v>
      </c>
      <c r="W101" s="49">
        <v>0</v>
      </c>
      <c r="X101" s="49">
        <v>0</v>
      </c>
      <c r="Y101" s="49">
        <v>0</v>
      </c>
    </row>
    <row r="102" spans="1:25" x14ac:dyDescent="0.25">
      <c r="A102" s="50" t="s">
        <v>107</v>
      </c>
      <c r="B102" s="50"/>
      <c r="C102" s="50"/>
      <c r="D102" s="50"/>
      <c r="E102" s="33"/>
      <c r="F102" s="33"/>
      <c r="G102" s="8"/>
      <c r="H102" s="34"/>
      <c r="I102" s="8"/>
      <c r="J102" s="8"/>
      <c r="K102" s="8"/>
      <c r="L102" s="8"/>
      <c r="M102" s="8"/>
      <c r="N102" s="34"/>
      <c r="O102" s="8"/>
      <c r="P102" s="8"/>
      <c r="Q102" s="8"/>
      <c r="R102" s="8"/>
      <c r="S102" s="8"/>
      <c r="T102" s="34"/>
      <c r="U102" s="8"/>
      <c r="V102" s="8"/>
      <c r="W102" s="8"/>
      <c r="X102" s="8"/>
    </row>
    <row r="103" spans="1:25" x14ac:dyDescent="0.25">
      <c r="A103" s="1" t="s">
        <v>108</v>
      </c>
      <c r="B103" s="1"/>
      <c r="C103" s="1"/>
      <c r="D103" s="1"/>
      <c r="E103" s="1"/>
      <c r="F103" s="1"/>
      <c r="G103" s="1"/>
      <c r="H103" s="1"/>
      <c r="I103" s="1"/>
      <c r="J103" s="1"/>
      <c r="N103" s="34"/>
      <c r="T103" s="34"/>
    </row>
    <row r="104" spans="1:25" s="39" customFormat="1" x14ac:dyDescent="0.25">
      <c r="A104" s="35"/>
      <c r="B104" s="34"/>
      <c r="C104" s="36"/>
      <c r="D104" s="37"/>
      <c r="E104" s="37"/>
      <c r="F104" s="37"/>
      <c r="G104" s="37"/>
      <c r="H104" s="38"/>
      <c r="I104" s="37"/>
      <c r="J104" s="37"/>
      <c r="K104" s="37"/>
      <c r="L104" s="37"/>
      <c r="M104" s="37"/>
      <c r="N104" s="38"/>
      <c r="O104" s="37"/>
      <c r="P104" s="37"/>
      <c r="Q104" s="37"/>
      <c r="R104" s="37"/>
      <c r="S104" s="37"/>
      <c r="T104" s="38"/>
      <c r="U104" s="37"/>
      <c r="V104" s="37"/>
      <c r="W104" s="37"/>
      <c r="X104" s="37"/>
    </row>
    <row r="105" spans="1:25" x14ac:dyDescent="0.25">
      <c r="H105" s="38"/>
      <c r="N105" s="38"/>
      <c r="T105" s="38"/>
    </row>
  </sheetData>
  <mergeCells count="6">
    <mergeCell ref="A102:D102"/>
    <mergeCell ref="I10:M10"/>
    <mergeCell ref="O10:S10"/>
    <mergeCell ref="U10:Y10"/>
    <mergeCell ref="A10:A11"/>
    <mergeCell ref="C10:G10"/>
  </mergeCells>
  <conditionalFormatting sqref="A1:XFD1048576">
    <cfRule type="containsText" dxfId="1" priority="1" operator="containsText" text="#¡DIV/0!">
      <formula>NOT(ISERROR(SEARCH("#¡DIV/0!",A1)))</formula>
    </cfRule>
    <cfRule type="containsText" dxfId="0" priority="2" operator="containsText" text="#¡DIV/0!">
      <formula>NOT(ISERROR(SEARCH("#¡DIV/0!",A1)))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E105"/>
  <sheetViews>
    <sheetView zoomScale="110" zoomScaleNormal="110" workbookViewId="0">
      <selection activeCell="A13" sqref="A13"/>
    </sheetView>
  </sheetViews>
  <sheetFormatPr baseColWidth="10" defaultColWidth="12.140625" defaultRowHeight="15" x14ac:dyDescent="0.25"/>
  <cols>
    <col min="1" max="1" width="24.42578125" style="7" customWidth="1"/>
    <col min="2" max="2" width="1.140625" style="7" customWidth="1"/>
    <col min="3" max="3" width="16.42578125" style="40" customWidth="1"/>
    <col min="4" max="4" width="14.28515625" style="7" customWidth="1"/>
    <col min="5" max="5" width="17.140625" style="7" bestFit="1" customWidth="1"/>
    <col min="6" max="6" width="12.28515625" style="7" bestFit="1" customWidth="1"/>
    <col min="7" max="7" width="14.85546875" style="7" bestFit="1" customWidth="1"/>
    <col min="8" max="8" width="1.140625" style="8" customWidth="1"/>
    <col min="9" max="9" width="14.42578125" style="7" bestFit="1" customWidth="1"/>
    <col min="10" max="10" width="14.85546875" style="7" bestFit="1" customWidth="1"/>
    <col min="11" max="11" width="16.7109375" style="7" bestFit="1" customWidth="1"/>
    <col min="12" max="12" width="12.28515625" style="7" bestFit="1" customWidth="1"/>
    <col min="13" max="13" width="14.140625" style="7" bestFit="1" customWidth="1"/>
    <col min="14" max="14" width="1.140625" style="8" customWidth="1"/>
    <col min="15" max="16" width="15.140625" style="7" bestFit="1" customWidth="1"/>
    <col min="17" max="17" width="17.140625" style="7" bestFit="1" customWidth="1"/>
    <col min="18" max="18" width="12.28515625" style="7" bestFit="1" customWidth="1"/>
    <col min="19" max="19" width="15.140625" style="7" bestFit="1" customWidth="1"/>
    <col min="20" max="20" width="1.140625" style="8" customWidth="1"/>
    <col min="21" max="22" width="13.5703125" style="7" bestFit="1" customWidth="1"/>
    <col min="23" max="23" width="15.140625" style="7" bestFit="1" customWidth="1"/>
    <col min="24" max="24" width="12.28515625" style="7" bestFit="1" customWidth="1"/>
    <col min="25" max="25" width="12.7109375" style="8" bestFit="1" customWidth="1"/>
    <col min="26" max="26" width="1.140625" style="8" customWidth="1"/>
    <col min="27" max="27" width="13.85546875" style="7" bestFit="1" customWidth="1"/>
    <col min="28" max="28" width="13.5703125" style="7" bestFit="1" customWidth="1"/>
    <col min="29" max="29" width="16.7109375" style="7" bestFit="1" customWidth="1"/>
    <col min="30" max="30" width="12.28515625" style="7" bestFit="1" customWidth="1"/>
    <col min="31" max="31" width="13.85546875" style="7" bestFit="1" customWidth="1"/>
    <col min="32" max="16384" width="12.140625" style="8"/>
  </cols>
  <sheetData>
    <row r="7" spans="1:31" x14ac:dyDescent="0.25">
      <c r="A7" s="2" t="s">
        <v>105</v>
      </c>
      <c r="B7" s="3"/>
      <c r="C7" s="4"/>
      <c r="D7" s="5"/>
      <c r="E7" s="5"/>
      <c r="F7" s="5"/>
      <c r="G7" s="5"/>
      <c r="H7" s="6"/>
      <c r="I7" s="5"/>
      <c r="J7" s="5"/>
      <c r="K7" s="5"/>
      <c r="L7" s="5"/>
      <c r="N7" s="6"/>
      <c r="T7" s="6"/>
      <c r="Z7" s="6"/>
    </row>
    <row r="8" spans="1:31" ht="16.5" x14ac:dyDescent="0.25">
      <c r="A8" s="9" t="s">
        <v>106</v>
      </c>
      <c r="B8" s="10"/>
      <c r="C8" s="4"/>
      <c r="D8" s="5"/>
      <c r="E8" s="5"/>
      <c r="F8" s="5"/>
      <c r="G8" s="5"/>
      <c r="H8" s="11"/>
      <c r="I8" s="5"/>
      <c r="J8" s="5"/>
      <c r="K8" s="5"/>
      <c r="L8" s="5"/>
      <c r="N8" s="11"/>
      <c r="T8" s="11"/>
      <c r="Z8" s="11"/>
    </row>
    <row r="9" spans="1:31" ht="15.75" thickBot="1" x14ac:dyDescent="0.3">
      <c r="B9" s="12"/>
      <c r="C9" s="13"/>
      <c r="D9" s="8"/>
      <c r="E9" s="8"/>
      <c r="F9" s="8"/>
      <c r="G9" s="8"/>
      <c r="I9" s="8"/>
      <c r="J9" s="8"/>
      <c r="K9" s="8"/>
      <c r="L9" s="8"/>
      <c r="M9" s="8"/>
    </row>
    <row r="10" spans="1:31" s="16" customFormat="1" ht="14.25" thickBot="1" x14ac:dyDescent="0.3">
      <c r="A10" s="52" t="s">
        <v>93</v>
      </c>
      <c r="B10" s="14"/>
      <c r="C10" s="51" t="s">
        <v>100</v>
      </c>
      <c r="D10" s="51"/>
      <c r="E10" s="51"/>
      <c r="F10" s="51"/>
      <c r="G10" s="51"/>
      <c r="H10" s="15"/>
      <c r="I10" s="51" t="s">
        <v>101</v>
      </c>
      <c r="J10" s="51"/>
      <c r="K10" s="51"/>
      <c r="L10" s="51"/>
      <c r="M10" s="51"/>
      <c r="N10" s="15"/>
      <c r="O10" s="51" t="s">
        <v>102</v>
      </c>
      <c r="P10" s="51"/>
      <c r="Q10" s="51"/>
      <c r="R10" s="51"/>
      <c r="S10" s="51"/>
      <c r="T10" s="15"/>
      <c r="U10" s="51" t="s">
        <v>103</v>
      </c>
      <c r="V10" s="51"/>
      <c r="W10" s="51"/>
      <c r="X10" s="51"/>
      <c r="Y10" s="51"/>
      <c r="Z10" s="15"/>
      <c r="AA10" s="51" t="s">
        <v>104</v>
      </c>
      <c r="AB10" s="51"/>
      <c r="AC10" s="51"/>
      <c r="AD10" s="51"/>
      <c r="AE10" s="51"/>
    </row>
    <row r="11" spans="1:31" s="16" customFormat="1" ht="27.75" thickBot="1" x14ac:dyDescent="0.3">
      <c r="A11" s="53"/>
      <c r="B11" s="17"/>
      <c r="C11" s="17" t="s">
        <v>1</v>
      </c>
      <c r="D11" s="18" t="s">
        <v>2</v>
      </c>
      <c r="E11" s="17" t="s">
        <v>94</v>
      </c>
      <c r="F11" s="17" t="s">
        <v>3</v>
      </c>
      <c r="G11" s="17" t="s">
        <v>95</v>
      </c>
      <c r="H11" s="14"/>
      <c r="I11" s="17" t="s">
        <v>1</v>
      </c>
      <c r="J11" s="18" t="s">
        <v>2</v>
      </c>
      <c r="K11" s="17" t="s">
        <v>94</v>
      </c>
      <c r="L11" s="17" t="s">
        <v>3</v>
      </c>
      <c r="M11" s="17" t="s">
        <v>95</v>
      </c>
      <c r="N11" s="14"/>
      <c r="O11" s="17" t="s">
        <v>1</v>
      </c>
      <c r="P11" s="18" t="s">
        <v>2</v>
      </c>
      <c r="Q11" s="17" t="s">
        <v>94</v>
      </c>
      <c r="R11" s="17" t="s">
        <v>3</v>
      </c>
      <c r="S11" s="17" t="s">
        <v>95</v>
      </c>
      <c r="T11" s="14"/>
      <c r="U11" s="17" t="s">
        <v>1</v>
      </c>
      <c r="V11" s="18" t="s">
        <v>2</v>
      </c>
      <c r="W11" s="17" t="s">
        <v>94</v>
      </c>
      <c r="X11" s="17" t="s">
        <v>3</v>
      </c>
      <c r="Y11" s="17" t="s">
        <v>95</v>
      </c>
      <c r="Z11" s="14"/>
      <c r="AA11" s="17" t="s">
        <v>1</v>
      </c>
      <c r="AB11" s="18" t="s">
        <v>2</v>
      </c>
      <c r="AC11" s="17" t="s">
        <v>94</v>
      </c>
      <c r="AD11" s="17" t="s">
        <v>3</v>
      </c>
      <c r="AE11" s="17" t="s">
        <v>95</v>
      </c>
    </row>
    <row r="12" spans="1:31" s="21" customFormat="1" ht="13.5" x14ac:dyDescent="0.25">
      <c r="A12" s="19" t="s">
        <v>109</v>
      </c>
      <c r="B12" s="20"/>
      <c r="C12" s="41">
        <f>+C13+C23+C42+C50+C55+C61+C68+C78+C86+C98</f>
        <v>202578</v>
      </c>
      <c r="D12" s="42">
        <f>+D13+D23+D42+D50+D55+D61+D68+D78+D86+D98</f>
        <v>194251</v>
      </c>
      <c r="E12" s="42">
        <f>+E13+E23+E42+E50+E55+E61+E68+E78+E86+E98</f>
        <v>2525202</v>
      </c>
      <c r="F12" s="42">
        <f>+E12/D12</f>
        <v>12.999685973302583</v>
      </c>
      <c r="G12" s="42">
        <f>+G13+G23+G42+G50+G55+G61+G68+G78+G86+G98</f>
        <v>153397</v>
      </c>
      <c r="H12" s="43"/>
      <c r="I12" s="41">
        <f>+I13+I23+I42+I50+I55+I61+I68+I78+I86+I98</f>
        <v>171739</v>
      </c>
      <c r="J12" s="42">
        <f>+J13+J23+J42+J50+J55+J61+J68+J78+J86+J98</f>
        <v>128558</v>
      </c>
      <c r="K12" s="42">
        <f>+K13+K23+K42+K50+K55+K61+K68+K78+K86+K98</f>
        <v>4115501</v>
      </c>
      <c r="L12" s="42">
        <f>+K12/J12</f>
        <v>32.012795780892674</v>
      </c>
      <c r="M12" s="42">
        <f>+M13+M23+M42+M50+M55+M61+M68+M78+M86+M98</f>
        <v>111723</v>
      </c>
      <c r="N12" s="43"/>
      <c r="O12" s="41">
        <f>+O13+O23+O42+O50+O55+O61+O68+O78+O86+O98</f>
        <v>254246</v>
      </c>
      <c r="P12" s="42">
        <f>+P13+P23+P42+P50+P55+P61+P68+P78+P86+P98</f>
        <v>246064</v>
      </c>
      <c r="Q12" s="42">
        <f>+Q13+Q23+Q42+Q50+Q55+Q61+Q68+Q78+Q86+Q98</f>
        <v>4475466</v>
      </c>
      <c r="R12" s="42">
        <f>+Q12/P12</f>
        <v>18.188219325053645</v>
      </c>
      <c r="S12" s="42">
        <f>+S13+S23+S42+S50+S55+S61+S68+S78+S86+S98</f>
        <v>202949</v>
      </c>
      <c r="T12" s="43"/>
      <c r="U12" s="41">
        <f>+U13+U23+U42+U50+U55+U61+U68+U78+U86+U98</f>
        <v>15286</v>
      </c>
      <c r="V12" s="42">
        <f>+V13+V23+V42+V50+V55+V61+V68+V78+V86+V98</f>
        <v>12773</v>
      </c>
      <c r="W12" s="42">
        <f>+W13+W23+W42+W50+W55+W61+W68+W78+W86+W98</f>
        <v>254442</v>
      </c>
      <c r="X12" s="42">
        <f>+W12/V12</f>
        <v>19.920300634150159</v>
      </c>
      <c r="Y12" s="42">
        <f>+Y13+Y23+Y42+Y50+Y55+Y61+Y68+Y78+Y86+Y98</f>
        <v>9277</v>
      </c>
      <c r="Z12" s="43"/>
      <c r="AA12" s="41">
        <f>+AA13+AA23+AA42+AA50+AA55+AA61+AA68+AA78+AA86+AA98</f>
        <v>68783</v>
      </c>
      <c r="AB12" s="42">
        <f>+AB13+AB23+AB42+AB50+AB55+AB61+AB68+AB78+AB86+AB98</f>
        <v>51594</v>
      </c>
      <c r="AC12" s="42">
        <f>+AC13+AC23+AC42+AC50+AC55+AC61+AC68+AC78+AC86+AC98</f>
        <v>1266667</v>
      </c>
      <c r="AD12" s="42">
        <f>+AC12/AB12</f>
        <v>24.550664805985193</v>
      </c>
      <c r="AE12" s="42">
        <f>+AE13+AE23+AE42+AE50+AE55+AE61+AE68+AE78+AE86+AE98</f>
        <v>42653</v>
      </c>
    </row>
    <row r="13" spans="1:31" s="24" customFormat="1" ht="13.5" x14ac:dyDescent="0.25">
      <c r="A13" s="22" t="s">
        <v>4</v>
      </c>
      <c r="B13" s="23"/>
      <c r="C13" s="44">
        <f>SUM(C14:C22)</f>
        <v>19577</v>
      </c>
      <c r="D13" s="44">
        <f>SUM(D14:D22)</f>
        <v>18800</v>
      </c>
      <c r="E13" s="44">
        <f>SUM(E14:E22)</f>
        <v>257395</v>
      </c>
      <c r="F13" s="44">
        <f t="shared" ref="F13:F76" si="0">+E13/D13</f>
        <v>13.69122340425532</v>
      </c>
      <c r="G13" s="44">
        <f>SUM(G14:G22)</f>
        <v>14487</v>
      </c>
      <c r="H13" s="45"/>
      <c r="I13" s="44">
        <f>SUM(I14:I22)</f>
        <v>21321</v>
      </c>
      <c r="J13" s="44">
        <f>SUM(J14:J22)</f>
        <v>17197</v>
      </c>
      <c r="K13" s="44">
        <f>SUM(K14:K22)</f>
        <v>512424</v>
      </c>
      <c r="L13" s="44">
        <f t="shared" ref="L13:L76" si="1">+K13/J13</f>
        <v>29.797290225039252</v>
      </c>
      <c r="M13" s="44">
        <f>SUM(M14:M22)</f>
        <v>13090</v>
      </c>
      <c r="N13" s="45"/>
      <c r="O13" s="44">
        <f>SUM(O14:O22)</f>
        <v>46566</v>
      </c>
      <c r="P13" s="44">
        <f>SUM(P14:P22)</f>
        <v>44906</v>
      </c>
      <c r="Q13" s="44">
        <f>SUM(Q14:Q22)</f>
        <v>784375</v>
      </c>
      <c r="R13" s="44">
        <f t="shared" ref="R13:R76" si="2">+Q13/P13</f>
        <v>17.467042266066894</v>
      </c>
      <c r="S13" s="44">
        <f>SUM(S14:S22)</f>
        <v>37632</v>
      </c>
      <c r="T13" s="45"/>
      <c r="U13" s="44">
        <f>SUM(U14:U22)</f>
        <v>5051</v>
      </c>
      <c r="V13" s="44">
        <f>SUM(V14:V22)</f>
        <v>4723</v>
      </c>
      <c r="W13" s="44">
        <f>SUM(W14:W22)</f>
        <v>97832</v>
      </c>
      <c r="X13" s="44">
        <f t="shared" ref="X13:X64" si="3">+W13/V13</f>
        <v>20.713952995977134</v>
      </c>
      <c r="Y13" s="44">
        <f>SUM(Y14:Y22)</f>
        <v>2607</v>
      </c>
      <c r="Z13" s="45"/>
      <c r="AA13" s="44">
        <f>SUM(AA14:AA22)</f>
        <v>7409</v>
      </c>
      <c r="AB13" s="44">
        <f>SUM(AB14:AB22)</f>
        <v>6469</v>
      </c>
      <c r="AC13" s="44">
        <f>SUM(AC14:AC22)</f>
        <v>151419</v>
      </c>
      <c r="AD13" s="44">
        <f t="shared" ref="AD13:AD76" si="4">+AC13/AB13</f>
        <v>23.406863502859792</v>
      </c>
      <c r="AE13" s="44">
        <f>SUM(AE14:AE22)</f>
        <v>5088</v>
      </c>
    </row>
    <row r="14" spans="1:31" s="27" customFormat="1" ht="14.25" x14ac:dyDescent="0.25">
      <c r="A14" s="25" t="s">
        <v>5</v>
      </c>
      <c r="B14" s="26"/>
      <c r="C14" s="46">
        <v>1002</v>
      </c>
      <c r="D14" s="46">
        <v>932</v>
      </c>
      <c r="E14" s="46">
        <v>15752</v>
      </c>
      <c r="F14" s="46">
        <f t="shared" si="0"/>
        <v>16.901287553648068</v>
      </c>
      <c r="G14" s="46">
        <v>909</v>
      </c>
      <c r="H14" s="46"/>
      <c r="I14" s="46">
        <v>1971</v>
      </c>
      <c r="J14" s="46">
        <v>1668</v>
      </c>
      <c r="K14" s="46">
        <v>77798</v>
      </c>
      <c r="L14" s="46">
        <f t="shared" si="1"/>
        <v>46.641486810551555</v>
      </c>
      <c r="M14" s="46">
        <v>1743</v>
      </c>
      <c r="N14" s="46"/>
      <c r="O14" s="46">
        <v>6072</v>
      </c>
      <c r="P14" s="46">
        <v>5367</v>
      </c>
      <c r="Q14" s="46">
        <v>106306</v>
      </c>
      <c r="R14" s="46">
        <f t="shared" si="2"/>
        <v>19.807341158934229</v>
      </c>
      <c r="S14" s="46">
        <v>5249</v>
      </c>
      <c r="T14" s="46"/>
      <c r="U14" s="46">
        <v>1053</v>
      </c>
      <c r="V14" s="46">
        <v>1005</v>
      </c>
      <c r="W14" s="46">
        <v>25698</v>
      </c>
      <c r="X14" s="46">
        <f t="shared" si="3"/>
        <v>25.570149253731344</v>
      </c>
      <c r="Y14" s="46">
        <v>911</v>
      </c>
      <c r="Z14" s="46"/>
      <c r="AA14" s="46">
        <v>0</v>
      </c>
      <c r="AB14" s="46">
        <v>0</v>
      </c>
      <c r="AC14" s="46">
        <v>0</v>
      </c>
      <c r="AD14" s="46">
        <v>0</v>
      </c>
      <c r="AE14" s="46">
        <v>0</v>
      </c>
    </row>
    <row r="15" spans="1:31" s="27" customFormat="1" ht="14.25" x14ac:dyDescent="0.25">
      <c r="A15" s="25" t="s">
        <v>6</v>
      </c>
      <c r="B15" s="26"/>
      <c r="C15" s="46">
        <v>1917</v>
      </c>
      <c r="D15" s="46">
        <v>1917</v>
      </c>
      <c r="E15" s="46">
        <v>23820</v>
      </c>
      <c r="F15" s="46">
        <f t="shared" si="0"/>
        <v>12.425665101721441</v>
      </c>
      <c r="G15" s="46">
        <v>1229</v>
      </c>
      <c r="H15" s="46"/>
      <c r="I15" s="46">
        <v>2315</v>
      </c>
      <c r="J15" s="46">
        <v>1519</v>
      </c>
      <c r="K15" s="46">
        <v>33720</v>
      </c>
      <c r="L15" s="46">
        <f t="shared" si="1"/>
        <v>22.198815009874917</v>
      </c>
      <c r="M15" s="46">
        <v>1155</v>
      </c>
      <c r="N15" s="46"/>
      <c r="O15" s="46">
        <v>3748</v>
      </c>
      <c r="P15" s="46">
        <v>3643</v>
      </c>
      <c r="Q15" s="46">
        <v>56173</v>
      </c>
      <c r="R15" s="46">
        <f t="shared" si="2"/>
        <v>15.419434531979139</v>
      </c>
      <c r="S15" s="46">
        <v>2868</v>
      </c>
      <c r="T15" s="46"/>
      <c r="U15" s="46">
        <v>449</v>
      </c>
      <c r="V15" s="46">
        <v>449</v>
      </c>
      <c r="W15" s="46">
        <v>4964</v>
      </c>
      <c r="X15" s="46">
        <f t="shared" si="3"/>
        <v>11.055679287305123</v>
      </c>
      <c r="Y15" s="46">
        <v>0</v>
      </c>
      <c r="Z15" s="46"/>
      <c r="AA15" s="46">
        <v>996</v>
      </c>
      <c r="AB15" s="46">
        <v>797</v>
      </c>
      <c r="AC15" s="46">
        <v>20004</v>
      </c>
      <c r="AD15" s="46">
        <f t="shared" si="4"/>
        <v>25.099121706398996</v>
      </c>
      <c r="AE15" s="46">
        <v>706</v>
      </c>
    </row>
    <row r="16" spans="1:31" s="27" customFormat="1" ht="14.25" x14ac:dyDescent="0.25">
      <c r="A16" s="25" t="s">
        <v>7</v>
      </c>
      <c r="B16" s="26"/>
      <c r="C16" s="46">
        <v>1466</v>
      </c>
      <c r="D16" s="46">
        <v>1168</v>
      </c>
      <c r="E16" s="46">
        <v>15188</v>
      </c>
      <c r="F16" s="46">
        <f t="shared" si="0"/>
        <v>13.003424657534246</v>
      </c>
      <c r="G16" s="46">
        <v>1164</v>
      </c>
      <c r="H16" s="46"/>
      <c r="I16" s="46">
        <v>1652</v>
      </c>
      <c r="J16" s="46">
        <v>1382</v>
      </c>
      <c r="K16" s="46">
        <v>59107</v>
      </c>
      <c r="L16" s="46">
        <f t="shared" si="1"/>
        <v>42.769175108538349</v>
      </c>
      <c r="M16" s="46">
        <v>942</v>
      </c>
      <c r="N16" s="46"/>
      <c r="O16" s="46">
        <v>3806</v>
      </c>
      <c r="P16" s="46">
        <v>3673</v>
      </c>
      <c r="Q16" s="46">
        <v>64903</v>
      </c>
      <c r="R16" s="46">
        <f t="shared" si="2"/>
        <v>17.670296760141575</v>
      </c>
      <c r="S16" s="46">
        <v>2671</v>
      </c>
      <c r="T16" s="46"/>
      <c r="U16" s="46">
        <v>619</v>
      </c>
      <c r="V16" s="46">
        <v>352</v>
      </c>
      <c r="W16" s="46">
        <v>7525</v>
      </c>
      <c r="X16" s="46">
        <f t="shared" si="3"/>
        <v>21.37784090909091</v>
      </c>
      <c r="Y16" s="46">
        <v>127</v>
      </c>
      <c r="Z16" s="46"/>
      <c r="AA16" s="46">
        <v>997</v>
      </c>
      <c r="AB16" s="46">
        <v>980</v>
      </c>
      <c r="AC16" s="46">
        <v>18364</v>
      </c>
      <c r="AD16" s="46">
        <f t="shared" si="4"/>
        <v>18.738775510204082</v>
      </c>
      <c r="AE16" s="46">
        <v>756</v>
      </c>
    </row>
    <row r="17" spans="1:31" s="27" customFormat="1" ht="14.25" x14ac:dyDescent="0.25">
      <c r="A17" s="25" t="s">
        <v>8</v>
      </c>
      <c r="B17" s="26"/>
      <c r="C17" s="46">
        <v>5872</v>
      </c>
      <c r="D17" s="46">
        <v>5677</v>
      </c>
      <c r="E17" s="46">
        <v>71535</v>
      </c>
      <c r="F17" s="46">
        <f t="shared" si="0"/>
        <v>12.600845516998415</v>
      </c>
      <c r="G17" s="46">
        <v>4392</v>
      </c>
      <c r="H17" s="46"/>
      <c r="I17" s="46">
        <v>5176</v>
      </c>
      <c r="J17" s="46">
        <v>4388</v>
      </c>
      <c r="K17" s="46">
        <v>122821</v>
      </c>
      <c r="L17" s="46">
        <f t="shared" si="1"/>
        <v>27.990200546946216</v>
      </c>
      <c r="M17" s="46">
        <v>2612</v>
      </c>
      <c r="N17" s="46"/>
      <c r="O17" s="46">
        <v>13051</v>
      </c>
      <c r="P17" s="46">
        <v>12729</v>
      </c>
      <c r="Q17" s="46">
        <v>221149</v>
      </c>
      <c r="R17" s="46">
        <f t="shared" si="2"/>
        <v>17.373635006677667</v>
      </c>
      <c r="S17" s="46">
        <v>9456</v>
      </c>
      <c r="T17" s="46"/>
      <c r="U17" s="46">
        <v>293</v>
      </c>
      <c r="V17" s="46">
        <v>293</v>
      </c>
      <c r="W17" s="46">
        <v>4265</v>
      </c>
      <c r="X17" s="46">
        <f t="shared" si="3"/>
        <v>14.556313993174061</v>
      </c>
      <c r="Y17" s="46">
        <v>293</v>
      </c>
      <c r="Z17" s="46"/>
      <c r="AA17" s="46">
        <v>1499</v>
      </c>
      <c r="AB17" s="46">
        <v>1176</v>
      </c>
      <c r="AC17" s="46">
        <v>27703</v>
      </c>
      <c r="AD17" s="46">
        <f t="shared" si="4"/>
        <v>23.556972789115648</v>
      </c>
      <c r="AE17" s="46">
        <v>777</v>
      </c>
    </row>
    <row r="18" spans="1:31" s="27" customFormat="1" ht="14.25" x14ac:dyDescent="0.25">
      <c r="A18" s="25" t="s">
        <v>9</v>
      </c>
      <c r="B18" s="26"/>
      <c r="C18" s="46">
        <v>303</v>
      </c>
      <c r="D18" s="46">
        <v>299</v>
      </c>
      <c r="E18" s="46">
        <v>4352</v>
      </c>
      <c r="F18" s="46">
        <f t="shared" si="0"/>
        <v>14.555183946488294</v>
      </c>
      <c r="G18" s="46">
        <v>84</v>
      </c>
      <c r="H18" s="46"/>
      <c r="I18" s="46">
        <v>846</v>
      </c>
      <c r="J18" s="46">
        <v>840</v>
      </c>
      <c r="K18" s="46">
        <v>19550</v>
      </c>
      <c r="L18" s="46">
        <f t="shared" si="1"/>
        <v>23.273809523809526</v>
      </c>
      <c r="M18" s="46">
        <v>551</v>
      </c>
      <c r="N18" s="46"/>
      <c r="O18" s="46">
        <v>1513</v>
      </c>
      <c r="P18" s="46">
        <v>1479</v>
      </c>
      <c r="Q18" s="46">
        <v>24228</v>
      </c>
      <c r="R18" s="46">
        <f t="shared" si="2"/>
        <v>16.38133874239351</v>
      </c>
      <c r="S18" s="46">
        <v>1315</v>
      </c>
      <c r="T18" s="46"/>
      <c r="U18" s="46">
        <v>1294</v>
      </c>
      <c r="V18" s="46">
        <v>1294</v>
      </c>
      <c r="W18" s="46">
        <v>30421</v>
      </c>
      <c r="X18" s="46">
        <f t="shared" si="3"/>
        <v>23.509273570324574</v>
      </c>
      <c r="Y18" s="46">
        <v>673</v>
      </c>
      <c r="Z18" s="46"/>
      <c r="AA18" s="46">
        <v>166</v>
      </c>
      <c r="AB18" s="46">
        <v>162</v>
      </c>
      <c r="AC18" s="46">
        <v>3335</v>
      </c>
      <c r="AD18" s="46">
        <f t="shared" si="4"/>
        <v>20.586419753086421</v>
      </c>
      <c r="AE18" s="46">
        <v>118</v>
      </c>
    </row>
    <row r="19" spans="1:31" s="27" customFormat="1" ht="14.25" x14ac:dyDescent="0.25">
      <c r="A19" s="25" t="s">
        <v>10</v>
      </c>
      <c r="B19" s="26"/>
      <c r="C19" s="46">
        <v>3647</v>
      </c>
      <c r="D19" s="46">
        <v>3569</v>
      </c>
      <c r="E19" s="46">
        <v>35741</v>
      </c>
      <c r="F19" s="46">
        <f t="shared" si="0"/>
        <v>10.014289717007566</v>
      </c>
      <c r="G19" s="46">
        <v>2322</v>
      </c>
      <c r="H19" s="46"/>
      <c r="I19" s="46">
        <v>3532</v>
      </c>
      <c r="J19" s="46">
        <v>2831</v>
      </c>
      <c r="K19" s="46">
        <v>61218</v>
      </c>
      <c r="L19" s="46">
        <f t="shared" si="1"/>
        <v>21.624161073825505</v>
      </c>
      <c r="M19" s="46">
        <v>1734</v>
      </c>
      <c r="N19" s="46"/>
      <c r="O19" s="46">
        <v>5787</v>
      </c>
      <c r="P19" s="46">
        <v>5651</v>
      </c>
      <c r="Q19" s="46">
        <v>77065</v>
      </c>
      <c r="R19" s="46">
        <f t="shared" si="2"/>
        <v>13.637409308087065</v>
      </c>
      <c r="S19" s="46">
        <v>4159</v>
      </c>
      <c r="T19" s="46"/>
      <c r="U19" s="46">
        <v>470</v>
      </c>
      <c r="V19" s="46">
        <v>457</v>
      </c>
      <c r="W19" s="46">
        <v>10653</v>
      </c>
      <c r="X19" s="46">
        <f t="shared" si="3"/>
        <v>23.310722100656456</v>
      </c>
      <c r="Y19" s="46">
        <v>0</v>
      </c>
      <c r="Z19" s="46"/>
      <c r="AA19" s="46">
        <v>1080</v>
      </c>
      <c r="AB19" s="46">
        <v>982</v>
      </c>
      <c r="AC19" s="46">
        <v>24335</v>
      </c>
      <c r="AD19" s="46">
        <f t="shared" si="4"/>
        <v>24.781059063136457</v>
      </c>
      <c r="AE19" s="46">
        <v>627</v>
      </c>
    </row>
    <row r="20" spans="1:31" s="27" customFormat="1" ht="14.25" x14ac:dyDescent="0.25">
      <c r="A20" s="25" t="s">
        <v>11</v>
      </c>
      <c r="B20" s="26"/>
      <c r="C20" s="46">
        <v>249</v>
      </c>
      <c r="D20" s="46">
        <v>249</v>
      </c>
      <c r="E20" s="46">
        <v>3542</v>
      </c>
      <c r="F20" s="46">
        <f t="shared" si="0"/>
        <v>14.224899598393574</v>
      </c>
      <c r="G20" s="46">
        <v>249</v>
      </c>
      <c r="H20" s="46"/>
      <c r="I20" s="46">
        <v>359</v>
      </c>
      <c r="J20" s="46">
        <v>327</v>
      </c>
      <c r="K20" s="46">
        <v>12498</v>
      </c>
      <c r="L20" s="46">
        <f t="shared" si="1"/>
        <v>38.220183486238533</v>
      </c>
      <c r="M20" s="46">
        <v>359</v>
      </c>
      <c r="N20" s="46"/>
      <c r="O20" s="46">
        <v>2077</v>
      </c>
      <c r="P20" s="46">
        <v>2077</v>
      </c>
      <c r="Q20" s="46">
        <v>42554</v>
      </c>
      <c r="R20" s="46">
        <f t="shared" si="2"/>
        <v>20.488204140587385</v>
      </c>
      <c r="S20" s="46">
        <v>2077</v>
      </c>
      <c r="T20" s="46"/>
      <c r="U20" s="46">
        <v>749</v>
      </c>
      <c r="V20" s="46">
        <v>749</v>
      </c>
      <c r="W20" s="46">
        <v>10955</v>
      </c>
      <c r="X20" s="46">
        <f t="shared" si="3"/>
        <v>14.626168224299066</v>
      </c>
      <c r="Y20" s="46">
        <v>479</v>
      </c>
      <c r="Z20" s="46"/>
      <c r="AA20" s="46">
        <v>0</v>
      </c>
      <c r="AB20" s="46">
        <v>0</v>
      </c>
      <c r="AC20" s="46">
        <v>0</v>
      </c>
      <c r="AD20" s="46" t="e">
        <f t="shared" si="4"/>
        <v>#DIV/0!</v>
      </c>
      <c r="AE20" s="46">
        <v>0</v>
      </c>
    </row>
    <row r="21" spans="1:31" s="27" customFormat="1" ht="14.25" x14ac:dyDescent="0.25">
      <c r="A21" s="25" t="s">
        <v>12</v>
      </c>
      <c r="B21" s="26"/>
      <c r="C21" s="46">
        <v>3691</v>
      </c>
      <c r="D21" s="46">
        <v>3691</v>
      </c>
      <c r="E21" s="46">
        <v>68429</v>
      </c>
      <c r="F21" s="46">
        <f t="shared" si="0"/>
        <v>18.539420211324845</v>
      </c>
      <c r="G21" s="46">
        <v>3556</v>
      </c>
      <c r="H21" s="46"/>
      <c r="I21" s="46">
        <v>4336</v>
      </c>
      <c r="J21" s="46">
        <v>3471</v>
      </c>
      <c r="K21" s="46">
        <v>102829</v>
      </c>
      <c r="L21" s="46">
        <f t="shared" si="1"/>
        <v>29.625180063382309</v>
      </c>
      <c r="M21" s="46">
        <v>3427</v>
      </c>
      <c r="N21" s="46"/>
      <c r="O21" s="46">
        <v>7060</v>
      </c>
      <c r="P21" s="46">
        <v>6927</v>
      </c>
      <c r="Q21" s="46">
        <v>127663</v>
      </c>
      <c r="R21" s="46">
        <f t="shared" si="2"/>
        <v>18.429767576151292</v>
      </c>
      <c r="S21" s="46">
        <v>6920</v>
      </c>
      <c r="T21" s="46"/>
      <c r="U21" s="46">
        <v>0</v>
      </c>
      <c r="V21" s="46">
        <v>0</v>
      </c>
      <c r="W21" s="46">
        <v>0</v>
      </c>
      <c r="X21" s="46" t="e">
        <f t="shared" si="3"/>
        <v>#DIV/0!</v>
      </c>
      <c r="Y21" s="46">
        <v>0</v>
      </c>
      <c r="Z21" s="46"/>
      <c r="AA21" s="46">
        <v>2018</v>
      </c>
      <c r="AB21" s="46">
        <v>1885</v>
      </c>
      <c r="AC21" s="46">
        <v>39104</v>
      </c>
      <c r="AD21" s="46">
        <f t="shared" si="4"/>
        <v>20.744827586206895</v>
      </c>
      <c r="AE21" s="46">
        <v>1588</v>
      </c>
    </row>
    <row r="22" spans="1:31" s="27" customFormat="1" ht="14.25" x14ac:dyDescent="0.25">
      <c r="A22" s="25" t="s">
        <v>13</v>
      </c>
      <c r="B22" s="26"/>
      <c r="C22" s="46">
        <v>1430</v>
      </c>
      <c r="D22" s="46">
        <v>1298</v>
      </c>
      <c r="E22" s="46">
        <v>19036</v>
      </c>
      <c r="F22" s="46">
        <f t="shared" si="0"/>
        <v>14.665639445300462</v>
      </c>
      <c r="G22" s="46">
        <v>582</v>
      </c>
      <c r="H22" s="46"/>
      <c r="I22" s="46">
        <v>1134</v>
      </c>
      <c r="J22" s="46">
        <v>771</v>
      </c>
      <c r="K22" s="46">
        <v>22883</v>
      </c>
      <c r="L22" s="46">
        <f t="shared" si="1"/>
        <v>29.67963683527886</v>
      </c>
      <c r="M22" s="46">
        <v>567</v>
      </c>
      <c r="N22" s="46"/>
      <c r="O22" s="46">
        <v>3452</v>
      </c>
      <c r="P22" s="46">
        <v>3360</v>
      </c>
      <c r="Q22" s="46">
        <v>64334</v>
      </c>
      <c r="R22" s="46">
        <f t="shared" si="2"/>
        <v>19.147023809523809</v>
      </c>
      <c r="S22" s="46">
        <v>2917</v>
      </c>
      <c r="T22" s="46"/>
      <c r="U22" s="46">
        <v>124</v>
      </c>
      <c r="V22" s="46">
        <v>124</v>
      </c>
      <c r="W22" s="46">
        <v>3351</v>
      </c>
      <c r="X22" s="46">
        <f t="shared" si="3"/>
        <v>27.024193548387096</v>
      </c>
      <c r="Y22" s="46">
        <v>124</v>
      </c>
      <c r="Z22" s="46"/>
      <c r="AA22" s="46">
        <v>653</v>
      </c>
      <c r="AB22" s="46">
        <v>487</v>
      </c>
      <c r="AC22" s="46">
        <v>18574</v>
      </c>
      <c r="AD22" s="46">
        <f t="shared" si="4"/>
        <v>38.139630390143736</v>
      </c>
      <c r="AE22" s="46">
        <v>516</v>
      </c>
    </row>
    <row r="23" spans="1:31" s="27" customFormat="1" ht="13.5" x14ac:dyDescent="0.25">
      <c r="A23" s="28" t="s">
        <v>14</v>
      </c>
      <c r="B23" s="29"/>
      <c r="C23" s="47">
        <f>SUM(C24:C41)</f>
        <v>77633</v>
      </c>
      <c r="D23" s="47">
        <f>SUM(D24:D41)</f>
        <v>76254</v>
      </c>
      <c r="E23" s="47">
        <f>SUM(E24:E41)</f>
        <v>1076980</v>
      </c>
      <c r="F23" s="47">
        <f t="shared" si="0"/>
        <v>14.123586959372624</v>
      </c>
      <c r="G23" s="47">
        <f>SUM(G24:G41)</f>
        <v>61983</v>
      </c>
      <c r="H23" s="47"/>
      <c r="I23" s="47">
        <f>SUM(I24:I41)</f>
        <v>74505</v>
      </c>
      <c r="J23" s="47">
        <f>SUM(J24:J41)</f>
        <v>65074</v>
      </c>
      <c r="K23" s="47">
        <f>SUM(K24:K41)</f>
        <v>2602731</v>
      </c>
      <c r="L23" s="47">
        <f t="shared" si="1"/>
        <v>39.996480929403447</v>
      </c>
      <c r="M23" s="47">
        <f>SUM(M24:M41)</f>
        <v>58957</v>
      </c>
      <c r="N23" s="47"/>
      <c r="O23" s="47">
        <f>SUM(O24:O41)</f>
        <v>153138</v>
      </c>
      <c r="P23" s="47">
        <f>SUM(P24:P41)</f>
        <v>150518</v>
      </c>
      <c r="Q23" s="47">
        <f>SUM(Q24:Q41)</f>
        <v>2907329</v>
      </c>
      <c r="R23" s="47">
        <f t="shared" si="2"/>
        <v>19.31549050611887</v>
      </c>
      <c r="S23" s="47">
        <f>SUM(S24:S41)</f>
        <v>125484</v>
      </c>
      <c r="T23" s="47"/>
      <c r="U23" s="47">
        <f>SUM(U24:U41)</f>
        <v>9491</v>
      </c>
      <c r="V23" s="47">
        <f>SUM(V24:V41)</f>
        <v>7732</v>
      </c>
      <c r="W23" s="47">
        <f>SUM(W24:W41)</f>
        <v>152297</v>
      </c>
      <c r="X23" s="47">
        <f t="shared" si="3"/>
        <v>19.696973616140713</v>
      </c>
      <c r="Y23" s="47">
        <f>SUM(Y24:Y41)</f>
        <v>6670</v>
      </c>
      <c r="Z23" s="47"/>
      <c r="AA23" s="47">
        <f>SUM(AA24:AA41)</f>
        <v>19504</v>
      </c>
      <c r="AB23" s="47">
        <f>SUM(AB24:AB41)</f>
        <v>15294</v>
      </c>
      <c r="AC23" s="47">
        <f>SUM(AC24:AC41)</f>
        <v>423342</v>
      </c>
      <c r="AD23" s="47">
        <f t="shared" si="4"/>
        <v>27.680266771282856</v>
      </c>
      <c r="AE23" s="47">
        <f>SUM(AE24:AE41)</f>
        <v>13112</v>
      </c>
    </row>
    <row r="24" spans="1:31" s="27" customFormat="1" ht="14.25" x14ac:dyDescent="0.25">
      <c r="A24" s="25" t="s">
        <v>15</v>
      </c>
      <c r="B24" s="30"/>
      <c r="C24" s="48">
        <v>5507</v>
      </c>
      <c r="D24" s="48">
        <v>5424</v>
      </c>
      <c r="E24" s="48">
        <v>100446</v>
      </c>
      <c r="F24" s="48">
        <f t="shared" si="0"/>
        <v>18.518805309734514</v>
      </c>
      <c r="G24" s="48">
        <v>4887</v>
      </c>
      <c r="H24" s="48"/>
      <c r="I24" s="48">
        <v>4100</v>
      </c>
      <c r="J24" s="48">
        <v>3998</v>
      </c>
      <c r="K24" s="48">
        <v>196431</v>
      </c>
      <c r="L24" s="48">
        <f t="shared" si="1"/>
        <v>49.132316158079043</v>
      </c>
      <c r="M24" s="48">
        <v>4075</v>
      </c>
      <c r="N24" s="48"/>
      <c r="O24" s="48">
        <v>7784</v>
      </c>
      <c r="P24" s="48">
        <v>7768</v>
      </c>
      <c r="Q24" s="48">
        <v>192155</v>
      </c>
      <c r="R24" s="48">
        <f t="shared" si="2"/>
        <v>24.736740473738415</v>
      </c>
      <c r="S24" s="48">
        <v>7768</v>
      </c>
      <c r="T24" s="48"/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/>
      <c r="AA24" s="48">
        <v>729</v>
      </c>
      <c r="AB24" s="48">
        <v>588</v>
      </c>
      <c r="AC24" s="48">
        <v>20098</v>
      </c>
      <c r="AD24" s="48">
        <f t="shared" si="4"/>
        <v>34.180272108843539</v>
      </c>
      <c r="AE24" s="48">
        <v>729</v>
      </c>
    </row>
    <row r="25" spans="1:31" s="27" customFormat="1" ht="14.25" x14ac:dyDescent="0.25">
      <c r="A25" s="25" t="s">
        <v>16</v>
      </c>
      <c r="B25" s="30"/>
      <c r="C25" s="48">
        <v>3118</v>
      </c>
      <c r="D25" s="48">
        <v>3105</v>
      </c>
      <c r="E25" s="48">
        <v>38352</v>
      </c>
      <c r="F25" s="48">
        <f t="shared" si="0"/>
        <v>12.351690821256039</v>
      </c>
      <c r="G25" s="48">
        <v>1422</v>
      </c>
      <c r="H25" s="48"/>
      <c r="I25" s="48">
        <v>3727</v>
      </c>
      <c r="J25" s="48">
        <v>3448</v>
      </c>
      <c r="K25" s="48">
        <v>87084</v>
      </c>
      <c r="L25" s="48">
        <f t="shared" si="1"/>
        <v>25.256380510440835</v>
      </c>
      <c r="M25" s="48">
        <v>2217</v>
      </c>
      <c r="N25" s="48"/>
      <c r="O25" s="48">
        <v>4317</v>
      </c>
      <c r="P25" s="48">
        <v>4250</v>
      </c>
      <c r="Q25" s="48">
        <v>61361</v>
      </c>
      <c r="R25" s="48">
        <f t="shared" si="2"/>
        <v>14.437882352941177</v>
      </c>
      <c r="S25" s="48">
        <v>3570</v>
      </c>
      <c r="T25" s="48"/>
      <c r="U25" s="48">
        <v>511</v>
      </c>
      <c r="V25" s="48">
        <v>511</v>
      </c>
      <c r="W25" s="48">
        <v>10472</v>
      </c>
      <c r="X25" s="48">
        <f t="shared" si="3"/>
        <v>20.493150684931507</v>
      </c>
      <c r="Y25" s="48">
        <v>0</v>
      </c>
      <c r="Z25" s="48"/>
      <c r="AA25" s="48">
        <v>1399</v>
      </c>
      <c r="AB25" s="48">
        <v>915</v>
      </c>
      <c r="AC25" s="48">
        <v>20948</v>
      </c>
      <c r="AD25" s="48">
        <f t="shared" si="4"/>
        <v>22.893989071038252</v>
      </c>
      <c r="AE25" s="48">
        <v>339</v>
      </c>
    </row>
    <row r="26" spans="1:31" s="27" customFormat="1" ht="14.25" x14ac:dyDescent="0.25">
      <c r="A26" s="25" t="s">
        <v>17</v>
      </c>
      <c r="B26" s="30"/>
      <c r="C26" s="48">
        <v>207</v>
      </c>
      <c r="D26" s="48">
        <v>205</v>
      </c>
      <c r="E26" s="48">
        <v>2316</v>
      </c>
      <c r="F26" s="48">
        <f t="shared" si="0"/>
        <v>11.297560975609755</v>
      </c>
      <c r="G26" s="48">
        <v>207</v>
      </c>
      <c r="H26" s="48"/>
      <c r="I26" s="48">
        <v>2403</v>
      </c>
      <c r="J26" s="48">
        <v>2241</v>
      </c>
      <c r="K26" s="48">
        <v>117950</v>
      </c>
      <c r="L26" s="48">
        <f t="shared" si="1"/>
        <v>52.632753235162873</v>
      </c>
      <c r="M26" s="48">
        <v>1771</v>
      </c>
      <c r="N26" s="48"/>
      <c r="O26" s="48">
        <v>10630</v>
      </c>
      <c r="P26" s="48">
        <v>10145</v>
      </c>
      <c r="Q26" s="48">
        <v>246481</v>
      </c>
      <c r="R26" s="48">
        <f t="shared" si="2"/>
        <v>24.295810744208971</v>
      </c>
      <c r="S26" s="48">
        <v>8184</v>
      </c>
      <c r="T26" s="48"/>
      <c r="U26" s="48">
        <v>321</v>
      </c>
      <c r="V26" s="48">
        <v>0</v>
      </c>
      <c r="W26" s="48">
        <v>0</v>
      </c>
      <c r="X26" s="48">
        <v>0</v>
      </c>
      <c r="Y26" s="48">
        <v>321</v>
      </c>
      <c r="Z26" s="48"/>
      <c r="AA26" s="48">
        <v>76</v>
      </c>
      <c r="AB26" s="48">
        <v>65</v>
      </c>
      <c r="AC26" s="48">
        <v>1367</v>
      </c>
      <c r="AD26" s="48">
        <f t="shared" si="4"/>
        <v>21.030769230769231</v>
      </c>
      <c r="AE26" s="48">
        <v>76</v>
      </c>
    </row>
    <row r="27" spans="1:31" s="27" customFormat="1" ht="14.25" x14ac:dyDescent="0.25">
      <c r="A27" s="25" t="s">
        <v>18</v>
      </c>
      <c r="B27" s="30"/>
      <c r="C27" s="48">
        <v>3979</v>
      </c>
      <c r="D27" s="48">
        <v>3928</v>
      </c>
      <c r="E27" s="48">
        <v>47855</v>
      </c>
      <c r="F27" s="48">
        <f t="shared" si="0"/>
        <v>12.183044806517312</v>
      </c>
      <c r="G27" s="48">
        <v>3892</v>
      </c>
      <c r="H27" s="48"/>
      <c r="I27" s="48">
        <v>5018</v>
      </c>
      <c r="J27" s="48">
        <v>4569</v>
      </c>
      <c r="K27" s="48">
        <v>211292</v>
      </c>
      <c r="L27" s="48">
        <f t="shared" si="1"/>
        <v>46.244692492886848</v>
      </c>
      <c r="M27" s="48">
        <v>4929</v>
      </c>
      <c r="N27" s="48"/>
      <c r="O27" s="48">
        <v>17394</v>
      </c>
      <c r="P27" s="48">
        <v>17196</v>
      </c>
      <c r="Q27" s="48">
        <v>288959</v>
      </c>
      <c r="R27" s="48">
        <f t="shared" si="2"/>
        <v>16.80384973249593</v>
      </c>
      <c r="S27" s="48">
        <v>15218</v>
      </c>
      <c r="T27" s="48"/>
      <c r="U27" s="48">
        <v>1133</v>
      </c>
      <c r="V27" s="48">
        <v>295</v>
      </c>
      <c r="W27" s="48">
        <v>5318</v>
      </c>
      <c r="X27" s="48">
        <f t="shared" si="3"/>
        <v>18.027118644067798</v>
      </c>
      <c r="Y27" s="48">
        <v>517</v>
      </c>
      <c r="Z27" s="48"/>
      <c r="AA27" s="48">
        <v>1068</v>
      </c>
      <c r="AB27" s="48">
        <v>536</v>
      </c>
      <c r="AC27" s="48">
        <v>15495</v>
      </c>
      <c r="AD27" s="48">
        <f t="shared" si="4"/>
        <v>28.90858208955224</v>
      </c>
      <c r="AE27" s="48">
        <v>536</v>
      </c>
    </row>
    <row r="28" spans="1:31" s="27" customFormat="1" ht="14.25" x14ac:dyDescent="0.25">
      <c r="A28" s="25" t="s">
        <v>19</v>
      </c>
      <c r="B28" s="30"/>
      <c r="C28" s="48">
        <v>6926</v>
      </c>
      <c r="D28" s="48">
        <v>6723</v>
      </c>
      <c r="E28" s="48">
        <v>77827</v>
      </c>
      <c r="F28" s="48">
        <f t="shared" si="0"/>
        <v>11.576230849323219</v>
      </c>
      <c r="G28" s="48">
        <v>5089</v>
      </c>
      <c r="H28" s="48"/>
      <c r="I28" s="48">
        <v>6257</v>
      </c>
      <c r="J28" s="48">
        <v>4368</v>
      </c>
      <c r="K28" s="48">
        <v>103606</v>
      </c>
      <c r="L28" s="48">
        <f t="shared" si="1"/>
        <v>23.719322344322343</v>
      </c>
      <c r="M28" s="48">
        <v>3338</v>
      </c>
      <c r="N28" s="48"/>
      <c r="O28" s="48">
        <v>7106</v>
      </c>
      <c r="P28" s="48">
        <v>6949</v>
      </c>
      <c r="Q28" s="48">
        <v>99853</v>
      </c>
      <c r="R28" s="48">
        <f t="shared" si="2"/>
        <v>14.369405669880559</v>
      </c>
      <c r="S28" s="48">
        <v>5155</v>
      </c>
      <c r="T28" s="48"/>
      <c r="U28" s="48">
        <v>1046</v>
      </c>
      <c r="V28" s="48">
        <v>1046</v>
      </c>
      <c r="W28" s="48">
        <v>21958</v>
      </c>
      <c r="X28" s="48">
        <f t="shared" si="3"/>
        <v>20.992351816443595</v>
      </c>
      <c r="Y28" s="48">
        <v>1046</v>
      </c>
      <c r="Z28" s="48"/>
      <c r="AA28" s="48">
        <v>2444</v>
      </c>
      <c r="AB28" s="48">
        <v>2103</v>
      </c>
      <c r="AC28" s="48">
        <v>47558</v>
      </c>
      <c r="AD28" s="48">
        <f t="shared" si="4"/>
        <v>22.614360437470282</v>
      </c>
      <c r="AE28" s="48">
        <v>1677</v>
      </c>
    </row>
    <row r="29" spans="1:31" s="27" customFormat="1" ht="14.25" x14ac:dyDescent="0.25">
      <c r="A29" s="25" t="s">
        <v>20</v>
      </c>
      <c r="B29" s="30"/>
      <c r="C29" s="48">
        <v>799</v>
      </c>
      <c r="D29" s="48">
        <v>720</v>
      </c>
      <c r="E29" s="48">
        <v>11060</v>
      </c>
      <c r="F29" s="48">
        <f t="shared" si="0"/>
        <v>15.361111111111111</v>
      </c>
      <c r="G29" s="48">
        <v>556</v>
      </c>
      <c r="H29" s="48"/>
      <c r="I29" s="48">
        <v>3446</v>
      </c>
      <c r="J29" s="48">
        <v>3383</v>
      </c>
      <c r="K29" s="48">
        <v>147709</v>
      </c>
      <c r="L29" s="48">
        <f t="shared" si="1"/>
        <v>43.662134200413831</v>
      </c>
      <c r="M29" s="48">
        <v>2541</v>
      </c>
      <c r="N29" s="48"/>
      <c r="O29" s="48">
        <v>6314</v>
      </c>
      <c r="P29" s="48">
        <v>6239</v>
      </c>
      <c r="Q29" s="48">
        <v>142507</v>
      </c>
      <c r="R29" s="48">
        <f t="shared" si="2"/>
        <v>22.841320724475075</v>
      </c>
      <c r="S29" s="48">
        <v>4068</v>
      </c>
      <c r="T29" s="48"/>
      <c r="U29" s="48">
        <v>1419</v>
      </c>
      <c r="V29" s="48">
        <v>1065</v>
      </c>
      <c r="W29" s="48">
        <v>27065</v>
      </c>
      <c r="X29" s="48">
        <f t="shared" si="3"/>
        <v>25.413145539906104</v>
      </c>
      <c r="Y29" s="48">
        <v>782</v>
      </c>
      <c r="Z29" s="48"/>
      <c r="AA29" s="48">
        <v>393</v>
      </c>
      <c r="AB29" s="48">
        <v>393</v>
      </c>
      <c r="AC29" s="48">
        <v>6294</v>
      </c>
      <c r="AD29" s="48">
        <f t="shared" si="4"/>
        <v>16.015267175572518</v>
      </c>
      <c r="AE29" s="48">
        <v>393</v>
      </c>
    </row>
    <row r="30" spans="1:31" s="27" customFormat="1" ht="14.25" x14ac:dyDescent="0.25">
      <c r="A30" s="25" t="s">
        <v>21</v>
      </c>
      <c r="B30" s="30"/>
      <c r="C30" s="48">
        <v>4789</v>
      </c>
      <c r="D30" s="48">
        <v>4775</v>
      </c>
      <c r="E30" s="48">
        <v>65978</v>
      </c>
      <c r="F30" s="48">
        <f t="shared" si="0"/>
        <v>13.817382198952879</v>
      </c>
      <c r="G30" s="48">
        <v>4166</v>
      </c>
      <c r="H30" s="48"/>
      <c r="I30" s="48">
        <v>5097</v>
      </c>
      <c r="J30" s="48">
        <v>4671</v>
      </c>
      <c r="K30" s="48">
        <v>169655</v>
      </c>
      <c r="L30" s="48">
        <f t="shared" si="1"/>
        <v>36.320916292014559</v>
      </c>
      <c r="M30" s="48">
        <v>4787</v>
      </c>
      <c r="N30" s="48"/>
      <c r="O30" s="48">
        <v>5174</v>
      </c>
      <c r="P30" s="48">
        <v>5012</v>
      </c>
      <c r="Q30" s="48">
        <v>87197</v>
      </c>
      <c r="R30" s="48">
        <f t="shared" si="2"/>
        <v>17.397645650438946</v>
      </c>
      <c r="S30" s="48">
        <v>4907</v>
      </c>
      <c r="T30" s="48"/>
      <c r="U30" s="48">
        <v>0</v>
      </c>
      <c r="V30" s="48">
        <v>0</v>
      </c>
      <c r="W30" s="48">
        <v>0</v>
      </c>
      <c r="X30" s="48" t="e">
        <f t="shared" si="3"/>
        <v>#DIV/0!</v>
      </c>
      <c r="Y30" s="48">
        <v>0</v>
      </c>
      <c r="Z30" s="48"/>
      <c r="AA30" s="48">
        <v>1458</v>
      </c>
      <c r="AB30" s="48">
        <v>1458</v>
      </c>
      <c r="AC30" s="48">
        <v>45458</v>
      </c>
      <c r="AD30" s="48">
        <f t="shared" si="4"/>
        <v>31.178326474622772</v>
      </c>
      <c r="AE30" s="48">
        <v>1206</v>
      </c>
    </row>
    <row r="31" spans="1:31" s="27" customFormat="1" ht="14.25" x14ac:dyDescent="0.25">
      <c r="A31" s="25" t="s">
        <v>22</v>
      </c>
      <c r="B31" s="30"/>
      <c r="C31" s="48">
        <v>11936</v>
      </c>
      <c r="D31" s="48">
        <v>11404</v>
      </c>
      <c r="E31" s="48">
        <v>166067</v>
      </c>
      <c r="F31" s="48">
        <f t="shared" si="0"/>
        <v>14.562171168011224</v>
      </c>
      <c r="G31" s="48">
        <v>10213</v>
      </c>
      <c r="H31" s="48"/>
      <c r="I31" s="48">
        <v>11284</v>
      </c>
      <c r="J31" s="48">
        <v>10403</v>
      </c>
      <c r="K31" s="48">
        <v>586076</v>
      </c>
      <c r="L31" s="48">
        <f t="shared" si="1"/>
        <v>56.337210420071131</v>
      </c>
      <c r="M31" s="48">
        <v>9897</v>
      </c>
      <c r="N31" s="48"/>
      <c r="O31" s="48">
        <v>28908</v>
      </c>
      <c r="P31" s="48">
        <v>28557</v>
      </c>
      <c r="Q31" s="48">
        <v>585932</v>
      </c>
      <c r="R31" s="48">
        <f t="shared" si="2"/>
        <v>20.517981580698251</v>
      </c>
      <c r="S31" s="48">
        <v>25130</v>
      </c>
      <c r="T31" s="48"/>
      <c r="U31" s="48">
        <v>3794</v>
      </c>
      <c r="V31" s="48">
        <v>3794</v>
      </c>
      <c r="W31" s="48">
        <v>80988</v>
      </c>
      <c r="X31" s="48">
        <f t="shared" si="3"/>
        <v>21.346336320506062</v>
      </c>
      <c r="Y31" s="48">
        <v>3794</v>
      </c>
      <c r="Z31" s="48"/>
      <c r="AA31" s="48">
        <v>1774</v>
      </c>
      <c r="AB31" s="48">
        <v>1020</v>
      </c>
      <c r="AC31" s="48">
        <v>32243</v>
      </c>
      <c r="AD31" s="48">
        <f t="shared" si="4"/>
        <v>31.610784313725489</v>
      </c>
      <c r="AE31" s="48">
        <v>899</v>
      </c>
    </row>
    <row r="32" spans="1:31" s="27" customFormat="1" ht="14.25" x14ac:dyDescent="0.25">
      <c r="A32" s="25" t="s">
        <v>23</v>
      </c>
      <c r="B32" s="30"/>
      <c r="C32" s="48">
        <v>3243</v>
      </c>
      <c r="D32" s="48">
        <v>3193</v>
      </c>
      <c r="E32" s="48">
        <v>58176</v>
      </c>
      <c r="F32" s="48">
        <f t="shared" si="0"/>
        <v>18.219855934857502</v>
      </c>
      <c r="G32" s="48">
        <v>2990</v>
      </c>
      <c r="H32" s="48"/>
      <c r="I32" s="48">
        <v>8050</v>
      </c>
      <c r="J32" s="48">
        <v>7728</v>
      </c>
      <c r="K32" s="48">
        <v>374440</v>
      </c>
      <c r="L32" s="48">
        <f t="shared" si="1"/>
        <v>48.452380952380949</v>
      </c>
      <c r="M32" s="48">
        <v>7343</v>
      </c>
      <c r="N32" s="48"/>
      <c r="O32" s="48">
        <v>24671</v>
      </c>
      <c r="P32" s="48">
        <v>24275</v>
      </c>
      <c r="Q32" s="48">
        <v>511775</v>
      </c>
      <c r="R32" s="48">
        <f t="shared" si="2"/>
        <v>21.082389289392378</v>
      </c>
      <c r="S32" s="48">
        <v>20521</v>
      </c>
      <c r="T32" s="48"/>
      <c r="U32" s="48">
        <v>660</v>
      </c>
      <c r="V32" s="48">
        <v>660</v>
      </c>
      <c r="W32" s="48">
        <v>0</v>
      </c>
      <c r="X32" s="48">
        <f t="shared" si="3"/>
        <v>0</v>
      </c>
      <c r="Y32" s="48">
        <v>0</v>
      </c>
      <c r="Z32" s="48"/>
      <c r="AA32" s="48">
        <v>1392</v>
      </c>
      <c r="AB32" s="48">
        <v>1247</v>
      </c>
      <c r="AC32" s="48">
        <v>30269</v>
      </c>
      <c r="AD32" s="48">
        <f t="shared" si="4"/>
        <v>24.273456295108261</v>
      </c>
      <c r="AE32" s="48">
        <v>1121</v>
      </c>
    </row>
    <row r="33" spans="1:31" s="27" customFormat="1" ht="14.25" x14ac:dyDescent="0.25">
      <c r="A33" s="25" t="s">
        <v>24</v>
      </c>
      <c r="B33" s="30"/>
      <c r="C33" s="48">
        <v>1607</v>
      </c>
      <c r="D33" s="48">
        <v>1607</v>
      </c>
      <c r="E33" s="48">
        <v>15788</v>
      </c>
      <c r="F33" s="48">
        <f t="shared" si="0"/>
        <v>9.8245177349097705</v>
      </c>
      <c r="G33" s="48">
        <v>881</v>
      </c>
      <c r="H33" s="48"/>
      <c r="I33" s="48">
        <v>1598</v>
      </c>
      <c r="J33" s="48">
        <v>748</v>
      </c>
      <c r="K33" s="48">
        <v>11920</v>
      </c>
      <c r="L33" s="48">
        <f t="shared" si="1"/>
        <v>15.935828877005347</v>
      </c>
      <c r="M33" s="48">
        <v>403</v>
      </c>
      <c r="N33" s="48"/>
      <c r="O33" s="48">
        <v>385</v>
      </c>
      <c r="P33" s="48">
        <v>345</v>
      </c>
      <c r="Q33" s="48">
        <v>4724</v>
      </c>
      <c r="R33" s="48">
        <f t="shared" si="2"/>
        <v>13.692753623188405</v>
      </c>
      <c r="S33" s="48">
        <v>37</v>
      </c>
      <c r="T33" s="48"/>
      <c r="U33" s="48">
        <v>148</v>
      </c>
      <c r="V33" s="48">
        <v>148</v>
      </c>
      <c r="W33" s="48">
        <v>2221</v>
      </c>
      <c r="X33" s="48">
        <f t="shared" si="3"/>
        <v>15.006756756756756</v>
      </c>
      <c r="Y33" s="48">
        <v>0</v>
      </c>
      <c r="Z33" s="48"/>
      <c r="AA33" s="48">
        <v>1019</v>
      </c>
      <c r="AB33" s="48">
        <v>1004</v>
      </c>
      <c r="AC33" s="48">
        <v>28532</v>
      </c>
      <c r="AD33" s="48">
        <f t="shared" si="4"/>
        <v>28.41832669322709</v>
      </c>
      <c r="AE33" s="48">
        <v>425</v>
      </c>
    </row>
    <row r="34" spans="1:31" s="27" customFormat="1" ht="14.25" x14ac:dyDescent="0.25">
      <c r="A34" s="25" t="s">
        <v>25</v>
      </c>
      <c r="B34" s="30"/>
      <c r="C34" s="48">
        <v>4615</v>
      </c>
      <c r="D34" s="48">
        <v>4530</v>
      </c>
      <c r="E34" s="48">
        <v>67051</v>
      </c>
      <c r="F34" s="48">
        <f t="shared" si="0"/>
        <v>14.801545253863134</v>
      </c>
      <c r="G34" s="48">
        <v>4174</v>
      </c>
      <c r="H34" s="48"/>
      <c r="I34" s="48">
        <v>2301</v>
      </c>
      <c r="J34" s="48">
        <v>2037</v>
      </c>
      <c r="K34" s="48">
        <v>70176</v>
      </c>
      <c r="L34" s="48">
        <f t="shared" si="1"/>
        <v>34.450662739322532</v>
      </c>
      <c r="M34" s="48">
        <v>2026</v>
      </c>
      <c r="N34" s="48"/>
      <c r="O34" s="48">
        <v>2307</v>
      </c>
      <c r="P34" s="48">
        <v>2158</v>
      </c>
      <c r="Q34" s="48">
        <v>41218</v>
      </c>
      <c r="R34" s="48">
        <f t="shared" si="2"/>
        <v>19.100092678405932</v>
      </c>
      <c r="S34" s="48">
        <v>1945</v>
      </c>
      <c r="T34" s="48"/>
      <c r="U34" s="48">
        <v>0</v>
      </c>
      <c r="V34" s="48">
        <v>0</v>
      </c>
      <c r="W34" s="48">
        <v>0</v>
      </c>
      <c r="X34" s="48" t="e">
        <f t="shared" si="3"/>
        <v>#DIV/0!</v>
      </c>
      <c r="Y34" s="48">
        <v>0</v>
      </c>
      <c r="Z34" s="48"/>
      <c r="AA34" s="48">
        <v>765</v>
      </c>
      <c r="AB34" s="48">
        <v>589</v>
      </c>
      <c r="AC34" s="48">
        <v>17803</v>
      </c>
      <c r="AD34" s="48">
        <f t="shared" si="4"/>
        <v>30.225806451612904</v>
      </c>
      <c r="AE34" s="48">
        <v>599</v>
      </c>
    </row>
    <row r="35" spans="1:31" s="27" customFormat="1" ht="14.25" x14ac:dyDescent="0.25">
      <c r="A35" s="25" t="s">
        <v>26</v>
      </c>
      <c r="B35" s="30"/>
      <c r="C35" s="48">
        <v>482</v>
      </c>
      <c r="D35" s="48">
        <v>453</v>
      </c>
      <c r="E35" s="48">
        <v>4837</v>
      </c>
      <c r="F35" s="48">
        <f t="shared" si="0"/>
        <v>10.677704194260485</v>
      </c>
      <c r="G35" s="48">
        <v>198</v>
      </c>
      <c r="H35" s="48"/>
      <c r="I35" s="48">
        <v>2254</v>
      </c>
      <c r="J35" s="48">
        <v>1357</v>
      </c>
      <c r="K35" s="48">
        <v>26261</v>
      </c>
      <c r="L35" s="48">
        <f t="shared" si="1"/>
        <v>19.352247605011055</v>
      </c>
      <c r="M35" s="48">
        <v>560</v>
      </c>
      <c r="N35" s="48"/>
      <c r="O35" s="48">
        <v>1272</v>
      </c>
      <c r="P35" s="48">
        <v>1157</v>
      </c>
      <c r="Q35" s="48">
        <v>12373</v>
      </c>
      <c r="R35" s="48">
        <f t="shared" si="2"/>
        <v>10.694036300777874</v>
      </c>
      <c r="S35" s="48">
        <v>688</v>
      </c>
      <c r="T35" s="48"/>
      <c r="U35" s="48">
        <v>0</v>
      </c>
      <c r="V35" s="48">
        <v>0</v>
      </c>
      <c r="W35" s="48">
        <v>0</v>
      </c>
      <c r="X35" s="48" t="e">
        <f t="shared" si="3"/>
        <v>#DIV/0!</v>
      </c>
      <c r="Y35" s="48">
        <v>0</v>
      </c>
      <c r="Z35" s="48"/>
      <c r="AA35" s="48">
        <v>538</v>
      </c>
      <c r="AB35" s="48">
        <v>475</v>
      </c>
      <c r="AC35" s="48">
        <v>13266</v>
      </c>
      <c r="AD35" s="48">
        <f t="shared" si="4"/>
        <v>27.928421052631577</v>
      </c>
      <c r="AE35" s="48">
        <v>344</v>
      </c>
    </row>
    <row r="36" spans="1:31" s="27" customFormat="1" ht="14.25" x14ac:dyDescent="0.25">
      <c r="A36" s="25" t="s">
        <v>27</v>
      </c>
      <c r="B36" s="30"/>
      <c r="C36" s="48">
        <v>15595</v>
      </c>
      <c r="D36" s="48">
        <v>15547</v>
      </c>
      <c r="E36" s="48">
        <v>233953</v>
      </c>
      <c r="F36" s="48">
        <f t="shared" si="0"/>
        <v>15.048112175982505</v>
      </c>
      <c r="G36" s="48">
        <v>12438</v>
      </c>
      <c r="H36" s="48"/>
      <c r="I36" s="48">
        <v>8144</v>
      </c>
      <c r="J36" s="48">
        <v>7917</v>
      </c>
      <c r="K36" s="48">
        <v>272591</v>
      </c>
      <c r="L36" s="48">
        <f t="shared" si="1"/>
        <v>34.431097637994192</v>
      </c>
      <c r="M36" s="48">
        <v>7127</v>
      </c>
      <c r="N36" s="48"/>
      <c r="O36" s="48">
        <v>14470</v>
      </c>
      <c r="P36" s="48">
        <v>14295</v>
      </c>
      <c r="Q36" s="48">
        <v>274280</v>
      </c>
      <c r="R36" s="48">
        <f t="shared" si="2"/>
        <v>19.187128366561733</v>
      </c>
      <c r="S36" s="48">
        <v>11937</v>
      </c>
      <c r="T36" s="48"/>
      <c r="U36" s="48">
        <v>143</v>
      </c>
      <c r="V36" s="48">
        <v>0</v>
      </c>
      <c r="W36" s="48">
        <v>0</v>
      </c>
      <c r="X36" s="48" t="e">
        <f t="shared" si="3"/>
        <v>#DIV/0!</v>
      </c>
      <c r="Y36" s="48">
        <v>143</v>
      </c>
      <c r="Z36" s="48"/>
      <c r="AA36" s="48">
        <v>2145</v>
      </c>
      <c r="AB36" s="48">
        <v>1748</v>
      </c>
      <c r="AC36" s="48">
        <v>53208</v>
      </c>
      <c r="AD36" s="48">
        <f t="shared" si="4"/>
        <v>30.439359267734552</v>
      </c>
      <c r="AE36" s="48">
        <v>1809</v>
      </c>
    </row>
    <row r="37" spans="1:31" s="27" customFormat="1" ht="14.25" x14ac:dyDescent="0.25">
      <c r="A37" s="25" t="s">
        <v>28</v>
      </c>
      <c r="B37" s="30"/>
      <c r="C37" s="48">
        <v>27</v>
      </c>
      <c r="D37" s="48">
        <v>27</v>
      </c>
      <c r="E37" s="48">
        <v>539</v>
      </c>
      <c r="F37" s="48">
        <f t="shared" si="0"/>
        <v>19.962962962962962</v>
      </c>
      <c r="G37" s="48">
        <v>27</v>
      </c>
      <c r="H37" s="48"/>
      <c r="I37" s="48">
        <v>1567</v>
      </c>
      <c r="J37" s="48">
        <v>1432</v>
      </c>
      <c r="K37" s="48">
        <v>64276</v>
      </c>
      <c r="L37" s="48">
        <f t="shared" si="1"/>
        <v>44.885474860335194</v>
      </c>
      <c r="M37" s="48">
        <v>1142</v>
      </c>
      <c r="N37" s="48"/>
      <c r="O37" s="48">
        <v>7714</v>
      </c>
      <c r="P37" s="48">
        <v>7613</v>
      </c>
      <c r="Q37" s="48">
        <v>163630</v>
      </c>
      <c r="R37" s="48">
        <f t="shared" si="2"/>
        <v>21.493497964008931</v>
      </c>
      <c r="S37" s="48">
        <v>5550</v>
      </c>
      <c r="T37" s="48"/>
      <c r="U37" s="48">
        <v>67</v>
      </c>
      <c r="V37" s="48">
        <v>67</v>
      </c>
      <c r="W37" s="48">
        <v>1348</v>
      </c>
      <c r="X37" s="48">
        <f t="shared" si="3"/>
        <v>20.119402985074625</v>
      </c>
      <c r="Y37" s="48">
        <v>67</v>
      </c>
      <c r="Z37" s="48"/>
      <c r="AA37" s="48">
        <v>0</v>
      </c>
      <c r="AB37" s="48">
        <v>0</v>
      </c>
      <c r="AC37" s="48">
        <v>0</v>
      </c>
      <c r="AD37" s="48" t="e">
        <f t="shared" si="4"/>
        <v>#DIV/0!</v>
      </c>
      <c r="AE37" s="48">
        <v>0</v>
      </c>
    </row>
    <row r="38" spans="1:31" s="27" customFormat="1" ht="14.25" x14ac:dyDescent="0.25">
      <c r="A38" s="25" t="s">
        <v>29</v>
      </c>
      <c r="B38" s="30"/>
      <c r="C38" s="48">
        <v>1589</v>
      </c>
      <c r="D38" s="48">
        <v>1589</v>
      </c>
      <c r="E38" s="48">
        <v>19378</v>
      </c>
      <c r="F38" s="48">
        <f t="shared" si="0"/>
        <v>12.195091252359974</v>
      </c>
      <c r="G38" s="48">
        <v>814</v>
      </c>
      <c r="H38" s="48"/>
      <c r="I38" s="48">
        <v>1196</v>
      </c>
      <c r="J38" s="48">
        <v>588</v>
      </c>
      <c r="K38" s="48">
        <v>14708</v>
      </c>
      <c r="L38" s="48">
        <f t="shared" si="1"/>
        <v>25.013605442176871</v>
      </c>
      <c r="M38" s="48">
        <v>555</v>
      </c>
      <c r="N38" s="48"/>
      <c r="O38" s="48">
        <v>1545</v>
      </c>
      <c r="P38" s="48">
        <v>1545</v>
      </c>
      <c r="Q38" s="48">
        <v>25626</v>
      </c>
      <c r="R38" s="48">
        <f t="shared" si="2"/>
        <v>16.586407766990291</v>
      </c>
      <c r="S38" s="48">
        <v>945</v>
      </c>
      <c r="T38" s="48"/>
      <c r="U38" s="48">
        <v>249</v>
      </c>
      <c r="V38" s="48">
        <v>146</v>
      </c>
      <c r="W38" s="48">
        <v>2927</v>
      </c>
      <c r="X38" s="48">
        <f t="shared" si="3"/>
        <v>20.047945205479451</v>
      </c>
      <c r="Y38" s="48">
        <v>0</v>
      </c>
      <c r="Z38" s="48"/>
      <c r="AA38" s="48">
        <v>988</v>
      </c>
      <c r="AB38" s="48">
        <v>641</v>
      </c>
      <c r="AC38" s="48">
        <v>22933</v>
      </c>
      <c r="AD38" s="48">
        <f t="shared" si="4"/>
        <v>35.776911076443056</v>
      </c>
      <c r="AE38" s="48">
        <v>771</v>
      </c>
    </row>
    <row r="39" spans="1:31" s="27" customFormat="1" ht="14.25" x14ac:dyDescent="0.25">
      <c r="A39" s="25" t="s">
        <v>30</v>
      </c>
      <c r="B39" s="30"/>
      <c r="C39" s="48">
        <v>3319</v>
      </c>
      <c r="D39" s="48">
        <v>3202</v>
      </c>
      <c r="E39" s="48">
        <v>25329</v>
      </c>
      <c r="F39" s="48">
        <f t="shared" si="0"/>
        <v>7.9103685196752034</v>
      </c>
      <c r="G39" s="48">
        <v>2760</v>
      </c>
      <c r="H39" s="48"/>
      <c r="I39" s="48">
        <v>2922</v>
      </c>
      <c r="J39" s="48">
        <v>2389</v>
      </c>
      <c r="K39" s="48">
        <v>34732</v>
      </c>
      <c r="L39" s="48">
        <f t="shared" si="1"/>
        <v>14.538300544160737</v>
      </c>
      <c r="M39" s="48">
        <v>2471</v>
      </c>
      <c r="N39" s="48"/>
      <c r="O39" s="48">
        <v>4949</v>
      </c>
      <c r="P39" s="48">
        <v>4883</v>
      </c>
      <c r="Q39" s="48">
        <v>45644</v>
      </c>
      <c r="R39" s="48">
        <f t="shared" si="2"/>
        <v>9.3475322547614166</v>
      </c>
      <c r="S39" s="48">
        <v>4017</v>
      </c>
      <c r="T39" s="48"/>
      <c r="U39" s="48">
        <v>0</v>
      </c>
      <c r="V39" s="48">
        <v>0</v>
      </c>
      <c r="W39" s="48">
        <v>0</v>
      </c>
      <c r="X39" s="48" t="e">
        <f t="shared" si="3"/>
        <v>#DIV/0!</v>
      </c>
      <c r="Y39" s="48">
        <v>0</v>
      </c>
      <c r="Z39" s="48"/>
      <c r="AA39" s="48">
        <v>380</v>
      </c>
      <c r="AB39" s="48">
        <v>202</v>
      </c>
      <c r="AC39" s="48">
        <v>4812</v>
      </c>
      <c r="AD39" s="48">
        <f t="shared" si="4"/>
        <v>23.821782178217823</v>
      </c>
      <c r="AE39" s="48">
        <v>65</v>
      </c>
    </row>
    <row r="40" spans="1:31" s="27" customFormat="1" ht="14.25" x14ac:dyDescent="0.25">
      <c r="A40" s="25" t="s">
        <v>31</v>
      </c>
      <c r="B40" s="30"/>
      <c r="C40" s="48">
        <v>5243</v>
      </c>
      <c r="D40" s="48">
        <v>5227</v>
      </c>
      <c r="E40" s="48">
        <v>75730</v>
      </c>
      <c r="F40" s="48">
        <f t="shared" si="0"/>
        <v>14.488234168739238</v>
      </c>
      <c r="G40" s="48">
        <v>4528</v>
      </c>
      <c r="H40" s="48"/>
      <c r="I40" s="48">
        <v>1987</v>
      </c>
      <c r="J40" s="48">
        <v>1647</v>
      </c>
      <c r="K40" s="48">
        <v>56133</v>
      </c>
      <c r="L40" s="48">
        <f t="shared" si="1"/>
        <v>34.081967213114751</v>
      </c>
      <c r="M40" s="48">
        <v>1483</v>
      </c>
      <c r="N40" s="48"/>
      <c r="O40" s="48">
        <v>3675</v>
      </c>
      <c r="P40" s="48">
        <v>3608</v>
      </c>
      <c r="Q40" s="48">
        <v>55588</v>
      </c>
      <c r="R40" s="48">
        <f t="shared" si="2"/>
        <v>15.406873614190687</v>
      </c>
      <c r="S40" s="48">
        <v>2498</v>
      </c>
      <c r="T40" s="48"/>
      <c r="U40" s="48">
        <v>0</v>
      </c>
      <c r="V40" s="48">
        <v>0</v>
      </c>
      <c r="W40" s="48">
        <v>0</v>
      </c>
      <c r="X40" s="48" t="e">
        <f t="shared" si="3"/>
        <v>#DIV/0!</v>
      </c>
      <c r="Y40" s="48">
        <v>0</v>
      </c>
      <c r="Z40" s="48"/>
      <c r="AA40" s="48">
        <v>831</v>
      </c>
      <c r="AB40" s="48">
        <v>823</v>
      </c>
      <c r="AC40" s="48">
        <v>20432</v>
      </c>
      <c r="AD40" s="48">
        <f t="shared" si="4"/>
        <v>24.826245443499392</v>
      </c>
      <c r="AE40" s="48">
        <v>504</v>
      </c>
    </row>
    <row r="41" spans="1:31" s="27" customFormat="1" ht="14.25" x14ac:dyDescent="0.25">
      <c r="A41" s="25" t="s">
        <v>32</v>
      </c>
      <c r="B41" s="30"/>
      <c r="C41" s="48">
        <v>4652</v>
      </c>
      <c r="D41" s="48">
        <v>4595</v>
      </c>
      <c r="E41" s="48">
        <v>66298</v>
      </c>
      <c r="F41" s="48">
        <f t="shared" si="0"/>
        <v>14.42829162132753</v>
      </c>
      <c r="G41" s="48">
        <v>2741</v>
      </c>
      <c r="H41" s="48"/>
      <c r="I41" s="48">
        <v>3154</v>
      </c>
      <c r="J41" s="48">
        <v>2150</v>
      </c>
      <c r="K41" s="48">
        <v>57691</v>
      </c>
      <c r="L41" s="48">
        <f t="shared" si="1"/>
        <v>26.833023255813952</v>
      </c>
      <c r="M41" s="48">
        <v>2292</v>
      </c>
      <c r="N41" s="48"/>
      <c r="O41" s="48">
        <v>4523</v>
      </c>
      <c r="P41" s="48">
        <v>4523</v>
      </c>
      <c r="Q41" s="48">
        <v>68026</v>
      </c>
      <c r="R41" s="48">
        <f t="shared" si="2"/>
        <v>15.040017687375636</v>
      </c>
      <c r="S41" s="48">
        <v>3346</v>
      </c>
      <c r="T41" s="48"/>
      <c r="U41" s="48">
        <v>0</v>
      </c>
      <c r="V41" s="48">
        <v>0</v>
      </c>
      <c r="W41" s="48">
        <v>0</v>
      </c>
      <c r="X41" s="48" t="e">
        <f t="shared" si="3"/>
        <v>#DIV/0!</v>
      </c>
      <c r="Y41" s="48">
        <v>0</v>
      </c>
      <c r="Z41" s="48"/>
      <c r="AA41" s="48">
        <v>2105</v>
      </c>
      <c r="AB41" s="48">
        <v>1487</v>
      </c>
      <c r="AC41" s="48">
        <v>42626</v>
      </c>
      <c r="AD41" s="48">
        <f t="shared" si="4"/>
        <v>28.665770006724948</v>
      </c>
      <c r="AE41" s="48">
        <v>1619</v>
      </c>
    </row>
    <row r="42" spans="1:31" s="27" customFormat="1" ht="13.5" x14ac:dyDescent="0.25">
      <c r="A42" s="28" t="s">
        <v>33</v>
      </c>
      <c r="B42" s="29"/>
      <c r="C42" s="47">
        <f>SUM(C43:C49)</f>
        <v>10645</v>
      </c>
      <c r="D42" s="47">
        <f>SUM(D43:D49)</f>
        <v>9766</v>
      </c>
      <c r="E42" s="47">
        <f>SUM(E43:E49)</f>
        <v>120030</v>
      </c>
      <c r="F42" s="47">
        <f t="shared" si="0"/>
        <v>12.290600040958427</v>
      </c>
      <c r="G42" s="47">
        <f>SUM(G43:G49)</f>
        <v>5027</v>
      </c>
      <c r="H42" s="47"/>
      <c r="I42" s="47">
        <f>SUM(I43:I49)</f>
        <v>22223</v>
      </c>
      <c r="J42" s="47">
        <f>SUM(J43:J49)</f>
        <v>12439</v>
      </c>
      <c r="K42" s="47">
        <f>SUM(K43:K49)</f>
        <v>248104</v>
      </c>
      <c r="L42" s="47">
        <f t="shared" si="1"/>
        <v>19.945654795401559</v>
      </c>
      <c r="M42" s="47">
        <f>SUM(M43:M49)</f>
        <v>10257</v>
      </c>
      <c r="N42" s="47"/>
      <c r="O42" s="47">
        <f>SUM(O43:O49)</f>
        <v>17798</v>
      </c>
      <c r="P42" s="47">
        <f>SUM(P43:P49)</f>
        <v>15219</v>
      </c>
      <c r="Q42" s="47">
        <f>SUM(Q43:Q49)</f>
        <v>196357</v>
      </c>
      <c r="R42" s="47">
        <f t="shared" si="2"/>
        <v>12.902096064130363</v>
      </c>
      <c r="S42" s="47">
        <f>SUM(S43:S49)</f>
        <v>9159</v>
      </c>
      <c r="T42" s="47"/>
      <c r="U42" s="47">
        <f>SUM(U43:U49)</f>
        <v>518</v>
      </c>
      <c r="V42" s="47">
        <f>SUM(V43:V49)</f>
        <v>120</v>
      </c>
      <c r="W42" s="47">
        <f>SUM(W43:W49)</f>
        <v>473</v>
      </c>
      <c r="X42" s="47">
        <f t="shared" si="3"/>
        <v>3.9416666666666669</v>
      </c>
      <c r="Y42" s="47">
        <f>SUM(Y43:Y49)</f>
        <v>0</v>
      </c>
      <c r="Z42" s="47"/>
      <c r="AA42" s="47">
        <f>SUM(AA43:AA49)</f>
        <v>14576</v>
      </c>
      <c r="AB42" s="47">
        <f>SUM(AB43:AB49)</f>
        <v>9770</v>
      </c>
      <c r="AC42" s="47">
        <f>SUM(AC43:AC49)</f>
        <v>208955</v>
      </c>
      <c r="AD42" s="47">
        <f t="shared" si="4"/>
        <v>21.387410440122824</v>
      </c>
      <c r="AE42" s="47">
        <f>SUM(AE43:AE49)</f>
        <v>7254</v>
      </c>
    </row>
    <row r="43" spans="1:31" s="27" customFormat="1" ht="14.25" x14ac:dyDescent="0.25">
      <c r="A43" s="25" t="s">
        <v>34</v>
      </c>
      <c r="B43" s="30"/>
      <c r="C43" s="48">
        <v>1001</v>
      </c>
      <c r="D43" s="48">
        <v>924</v>
      </c>
      <c r="E43" s="48">
        <v>8680</v>
      </c>
      <c r="F43" s="48">
        <f t="shared" si="0"/>
        <v>9.3939393939393945</v>
      </c>
      <c r="G43" s="48">
        <v>333</v>
      </c>
      <c r="H43" s="48"/>
      <c r="I43" s="48">
        <v>2908</v>
      </c>
      <c r="J43" s="48">
        <v>1684</v>
      </c>
      <c r="K43" s="48">
        <v>26016</v>
      </c>
      <c r="L43" s="48">
        <f t="shared" si="1"/>
        <v>15.448931116389549</v>
      </c>
      <c r="M43" s="48">
        <v>636</v>
      </c>
      <c r="N43" s="48"/>
      <c r="O43" s="48">
        <v>4218</v>
      </c>
      <c r="P43" s="48">
        <v>3302</v>
      </c>
      <c r="Q43" s="48">
        <v>33538</v>
      </c>
      <c r="R43" s="48">
        <f t="shared" si="2"/>
        <v>10.156874621441551</v>
      </c>
      <c r="S43" s="48">
        <v>1438</v>
      </c>
      <c r="T43" s="48"/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/>
      <c r="AA43" s="48">
        <v>1224</v>
      </c>
      <c r="AB43" s="48">
        <v>624</v>
      </c>
      <c r="AC43" s="48">
        <v>9256</v>
      </c>
      <c r="AD43" s="48">
        <f t="shared" si="4"/>
        <v>14.833333333333334</v>
      </c>
      <c r="AE43" s="48">
        <v>293</v>
      </c>
    </row>
    <row r="44" spans="1:31" s="27" customFormat="1" ht="14.25" x14ac:dyDescent="0.25">
      <c r="A44" s="25" t="s">
        <v>35</v>
      </c>
      <c r="B44" s="30"/>
      <c r="C44" s="48">
        <v>2217</v>
      </c>
      <c r="D44" s="48">
        <v>2121</v>
      </c>
      <c r="E44" s="48">
        <v>21008</v>
      </c>
      <c r="F44" s="48">
        <f t="shared" si="0"/>
        <v>9.9047619047619051</v>
      </c>
      <c r="G44" s="48">
        <v>1300</v>
      </c>
      <c r="H44" s="48"/>
      <c r="I44" s="48">
        <v>4210</v>
      </c>
      <c r="J44" s="48">
        <v>2549</v>
      </c>
      <c r="K44" s="48">
        <v>54995</v>
      </c>
      <c r="L44" s="48">
        <f t="shared" si="1"/>
        <v>21.575127500980777</v>
      </c>
      <c r="M44" s="48">
        <v>382</v>
      </c>
      <c r="N44" s="48"/>
      <c r="O44" s="48">
        <v>5381</v>
      </c>
      <c r="P44" s="48">
        <v>3981</v>
      </c>
      <c r="Q44" s="48">
        <v>47180</v>
      </c>
      <c r="R44" s="48">
        <f t="shared" si="2"/>
        <v>11.851293644812861</v>
      </c>
      <c r="S44" s="48">
        <v>2256</v>
      </c>
      <c r="T44" s="48"/>
      <c r="U44" s="48">
        <v>120</v>
      </c>
      <c r="V44" s="48">
        <v>120</v>
      </c>
      <c r="W44" s="48">
        <v>473</v>
      </c>
      <c r="X44" s="48">
        <f t="shared" si="3"/>
        <v>3.9416666666666669</v>
      </c>
      <c r="Y44" s="48">
        <v>0</v>
      </c>
      <c r="Z44" s="48"/>
      <c r="AA44" s="48">
        <v>1256</v>
      </c>
      <c r="AB44" s="48">
        <v>1179</v>
      </c>
      <c r="AC44" s="48">
        <v>17269</v>
      </c>
      <c r="AD44" s="48">
        <f t="shared" si="4"/>
        <v>14.64715860899067</v>
      </c>
      <c r="AE44" s="48">
        <v>1102</v>
      </c>
    </row>
    <row r="45" spans="1:31" s="27" customFormat="1" ht="14.25" x14ac:dyDescent="0.25">
      <c r="A45" s="25" t="s">
        <v>36</v>
      </c>
      <c r="B45" s="30"/>
      <c r="C45" s="48">
        <v>294</v>
      </c>
      <c r="D45" s="48">
        <v>141</v>
      </c>
      <c r="E45" s="48">
        <v>3196</v>
      </c>
      <c r="F45" s="48">
        <f t="shared" si="0"/>
        <v>22.666666666666668</v>
      </c>
      <c r="G45" s="48">
        <v>230</v>
      </c>
      <c r="H45" s="48"/>
      <c r="I45" s="48">
        <v>2826</v>
      </c>
      <c r="J45" s="48">
        <v>1670</v>
      </c>
      <c r="K45" s="48">
        <v>27406</v>
      </c>
      <c r="L45" s="48">
        <f t="shared" si="1"/>
        <v>16.410778443113774</v>
      </c>
      <c r="M45" s="48">
        <v>2007</v>
      </c>
      <c r="N45" s="48"/>
      <c r="O45" s="48">
        <v>294</v>
      </c>
      <c r="P45" s="48">
        <v>256</v>
      </c>
      <c r="Q45" s="48">
        <v>5217</v>
      </c>
      <c r="R45" s="48">
        <f t="shared" si="2"/>
        <v>20.37890625</v>
      </c>
      <c r="S45" s="48">
        <v>205</v>
      </c>
      <c r="T45" s="48"/>
      <c r="U45" s="48">
        <v>0</v>
      </c>
      <c r="V45" s="48">
        <v>0</v>
      </c>
      <c r="W45" s="48">
        <v>0</v>
      </c>
      <c r="X45" s="48" t="e">
        <f t="shared" si="3"/>
        <v>#DIV/0!</v>
      </c>
      <c r="Y45" s="48">
        <v>0</v>
      </c>
      <c r="Z45" s="48"/>
      <c r="AA45" s="48">
        <v>3881</v>
      </c>
      <c r="AB45" s="48">
        <v>2405</v>
      </c>
      <c r="AC45" s="48">
        <v>50743</v>
      </c>
      <c r="AD45" s="48">
        <f t="shared" si="4"/>
        <v>21.098960498960498</v>
      </c>
      <c r="AE45" s="48">
        <v>1912</v>
      </c>
    </row>
    <row r="46" spans="1:31" s="27" customFormat="1" ht="14.25" x14ac:dyDescent="0.25">
      <c r="A46" s="25" t="s">
        <v>37</v>
      </c>
      <c r="B46" s="30"/>
      <c r="C46" s="48">
        <v>3917</v>
      </c>
      <c r="D46" s="48">
        <v>3513</v>
      </c>
      <c r="E46" s="48">
        <v>42428</v>
      </c>
      <c r="F46" s="48">
        <f t="shared" si="0"/>
        <v>12.077426700825505</v>
      </c>
      <c r="G46" s="48">
        <v>2059</v>
      </c>
      <c r="H46" s="48"/>
      <c r="I46" s="48">
        <v>7541</v>
      </c>
      <c r="J46" s="48">
        <v>4471</v>
      </c>
      <c r="K46" s="48">
        <v>95829</v>
      </c>
      <c r="L46" s="48">
        <f t="shared" si="1"/>
        <v>21.433460076045627</v>
      </c>
      <c r="M46" s="48">
        <v>3642</v>
      </c>
      <c r="N46" s="48"/>
      <c r="O46" s="48">
        <v>5266</v>
      </c>
      <c r="P46" s="48">
        <v>5061</v>
      </c>
      <c r="Q46" s="48">
        <v>73251</v>
      </c>
      <c r="R46" s="48">
        <f t="shared" si="2"/>
        <v>14.473621813870777</v>
      </c>
      <c r="S46" s="48">
        <v>2661</v>
      </c>
      <c r="T46" s="48"/>
      <c r="U46" s="48">
        <v>0</v>
      </c>
      <c r="V46" s="48">
        <v>0</v>
      </c>
      <c r="W46" s="48">
        <v>0</v>
      </c>
      <c r="X46" s="48" t="e">
        <f t="shared" si="3"/>
        <v>#DIV/0!</v>
      </c>
      <c r="Y46" s="48">
        <v>0</v>
      </c>
      <c r="Z46" s="48"/>
      <c r="AA46" s="48">
        <v>2928</v>
      </c>
      <c r="AB46" s="48">
        <v>2316</v>
      </c>
      <c r="AC46" s="48">
        <v>69524</v>
      </c>
      <c r="AD46" s="48">
        <f t="shared" si="4"/>
        <v>30.018998272884282</v>
      </c>
      <c r="AE46" s="48">
        <v>1593</v>
      </c>
    </row>
    <row r="47" spans="1:31" s="27" customFormat="1" ht="14.25" x14ac:dyDescent="0.25">
      <c r="A47" s="25" t="s">
        <v>38</v>
      </c>
      <c r="B47" s="30"/>
      <c r="C47" s="48">
        <v>2906</v>
      </c>
      <c r="D47" s="48">
        <v>2757</v>
      </c>
      <c r="E47" s="48">
        <v>40213</v>
      </c>
      <c r="F47" s="48">
        <f t="shared" si="0"/>
        <v>14.585781646717447</v>
      </c>
      <c r="G47" s="48">
        <v>884</v>
      </c>
      <c r="H47" s="48"/>
      <c r="I47" s="48">
        <v>2589</v>
      </c>
      <c r="J47" s="48">
        <v>1413</v>
      </c>
      <c r="K47" s="48">
        <v>36028</v>
      </c>
      <c r="L47" s="48">
        <f t="shared" si="1"/>
        <v>25.497523000707716</v>
      </c>
      <c r="M47" s="48">
        <v>2333</v>
      </c>
      <c r="N47" s="48"/>
      <c r="O47" s="48">
        <v>1841</v>
      </c>
      <c r="P47" s="48">
        <v>1821</v>
      </c>
      <c r="Q47" s="48">
        <v>24984</v>
      </c>
      <c r="R47" s="48">
        <f t="shared" si="2"/>
        <v>13.71993410214168</v>
      </c>
      <c r="S47" s="48">
        <v>1801</v>
      </c>
      <c r="T47" s="48"/>
      <c r="U47" s="48">
        <v>0</v>
      </c>
      <c r="V47" s="48">
        <v>0</v>
      </c>
      <c r="W47" s="48">
        <v>0</v>
      </c>
      <c r="X47" s="48" t="e">
        <f t="shared" si="3"/>
        <v>#DIV/0!</v>
      </c>
      <c r="Y47" s="48">
        <v>0</v>
      </c>
      <c r="Z47" s="48"/>
      <c r="AA47" s="48">
        <v>2964</v>
      </c>
      <c r="AB47" s="48">
        <v>2028</v>
      </c>
      <c r="AC47" s="48">
        <v>45613</v>
      </c>
      <c r="AD47" s="48">
        <f t="shared" si="4"/>
        <v>22.491617357001971</v>
      </c>
      <c r="AE47" s="48">
        <v>1880</v>
      </c>
    </row>
    <row r="48" spans="1:31" s="27" customFormat="1" ht="14.25" x14ac:dyDescent="0.25">
      <c r="A48" s="25" t="s">
        <v>39</v>
      </c>
      <c r="B48" s="30"/>
      <c r="C48" s="48">
        <v>164</v>
      </c>
      <c r="D48" s="48">
        <v>164</v>
      </c>
      <c r="E48" s="48">
        <v>1857</v>
      </c>
      <c r="F48" s="48">
        <f t="shared" si="0"/>
        <v>11.323170731707316</v>
      </c>
      <c r="G48" s="48">
        <v>75</v>
      </c>
      <c r="H48" s="48"/>
      <c r="I48" s="48">
        <v>1768</v>
      </c>
      <c r="J48" s="48">
        <v>486</v>
      </c>
      <c r="K48" s="48">
        <v>5592</v>
      </c>
      <c r="L48" s="48">
        <f t="shared" si="1"/>
        <v>11.506172839506172</v>
      </c>
      <c r="M48" s="48">
        <v>995</v>
      </c>
      <c r="N48" s="48"/>
      <c r="O48" s="48">
        <v>692</v>
      </c>
      <c r="P48" s="48">
        <v>692</v>
      </c>
      <c r="Q48" s="48">
        <v>10201</v>
      </c>
      <c r="R48" s="48">
        <f t="shared" si="2"/>
        <v>14.741329479768787</v>
      </c>
      <c r="S48" s="48">
        <v>692</v>
      </c>
      <c r="T48" s="48"/>
      <c r="U48" s="48">
        <v>398</v>
      </c>
      <c r="V48" s="48">
        <v>0</v>
      </c>
      <c r="W48" s="48">
        <v>0</v>
      </c>
      <c r="X48" s="48" t="e">
        <f t="shared" si="3"/>
        <v>#DIV/0!</v>
      </c>
      <c r="Y48" s="48">
        <v>0</v>
      </c>
      <c r="Z48" s="48"/>
      <c r="AA48" s="48">
        <v>1905</v>
      </c>
      <c r="AB48" s="48">
        <v>1050</v>
      </c>
      <c r="AC48" s="48">
        <v>14147</v>
      </c>
      <c r="AD48" s="48">
        <f t="shared" si="4"/>
        <v>13.473333333333333</v>
      </c>
      <c r="AE48" s="48">
        <v>221</v>
      </c>
    </row>
    <row r="49" spans="1:31" s="27" customFormat="1" ht="14.25" x14ac:dyDescent="0.25">
      <c r="A49" s="25" t="s">
        <v>40</v>
      </c>
      <c r="B49" s="30"/>
      <c r="C49" s="48">
        <v>146</v>
      </c>
      <c r="D49" s="48">
        <v>146</v>
      </c>
      <c r="E49" s="48">
        <v>2648</v>
      </c>
      <c r="F49" s="48">
        <f t="shared" si="0"/>
        <v>18.136986301369863</v>
      </c>
      <c r="G49" s="48">
        <v>146</v>
      </c>
      <c r="H49" s="48"/>
      <c r="I49" s="48">
        <v>381</v>
      </c>
      <c r="J49" s="48">
        <v>166</v>
      </c>
      <c r="K49" s="48">
        <v>2238</v>
      </c>
      <c r="L49" s="48">
        <f t="shared" si="1"/>
        <v>13.481927710843374</v>
      </c>
      <c r="M49" s="48">
        <v>262</v>
      </c>
      <c r="N49" s="48"/>
      <c r="O49" s="48">
        <v>106</v>
      </c>
      <c r="P49" s="48">
        <v>106</v>
      </c>
      <c r="Q49" s="48">
        <v>1986</v>
      </c>
      <c r="R49" s="48">
        <f t="shared" si="2"/>
        <v>18.735849056603772</v>
      </c>
      <c r="S49" s="48">
        <v>106</v>
      </c>
      <c r="T49" s="48"/>
      <c r="U49" s="48">
        <v>0</v>
      </c>
      <c r="V49" s="48">
        <v>0</v>
      </c>
      <c r="W49" s="48">
        <v>0</v>
      </c>
      <c r="X49" s="48" t="e">
        <f t="shared" si="3"/>
        <v>#DIV/0!</v>
      </c>
      <c r="Y49" s="48">
        <v>0</v>
      </c>
      <c r="Z49" s="48"/>
      <c r="AA49" s="48">
        <v>418</v>
      </c>
      <c r="AB49" s="48">
        <v>168</v>
      </c>
      <c r="AC49" s="48">
        <v>2403</v>
      </c>
      <c r="AD49" s="48">
        <f t="shared" si="4"/>
        <v>14.303571428571429</v>
      </c>
      <c r="AE49" s="48">
        <v>253</v>
      </c>
    </row>
    <row r="50" spans="1:31" s="27" customFormat="1" ht="13.5" x14ac:dyDescent="0.25">
      <c r="A50" s="28" t="s">
        <v>41</v>
      </c>
      <c r="B50" s="29"/>
      <c r="C50" s="47">
        <f>SUM(C51:C54)</f>
        <v>0</v>
      </c>
      <c r="D50" s="47">
        <f>SUM(D51:D54)</f>
        <v>0</v>
      </c>
      <c r="E50" s="47">
        <f>SUM(E51:E54)</f>
        <v>0</v>
      </c>
      <c r="F50" s="47">
        <v>0</v>
      </c>
      <c r="G50" s="47">
        <f>SUM(G51:G54)</f>
        <v>0</v>
      </c>
      <c r="H50" s="47"/>
      <c r="I50" s="47">
        <f>SUM(I51:I54)</f>
        <v>0</v>
      </c>
      <c r="J50" s="47">
        <f>SUM(J51:J54)</f>
        <v>0</v>
      </c>
      <c r="K50" s="47">
        <f>SUM(K51:K54)</f>
        <v>0</v>
      </c>
      <c r="L50" s="47">
        <v>0</v>
      </c>
      <c r="M50" s="47">
        <f>SUM(M51:M54)</f>
        <v>0</v>
      </c>
      <c r="N50" s="47"/>
      <c r="O50" s="47">
        <f>SUM(O51:O54)</f>
        <v>0</v>
      </c>
      <c r="P50" s="47">
        <f>SUM(P51:P54)</f>
        <v>0</v>
      </c>
      <c r="Q50" s="47">
        <f>SUM(Q51:Q54)</f>
        <v>0</v>
      </c>
      <c r="R50" s="47">
        <v>0</v>
      </c>
      <c r="S50" s="47">
        <f>SUM(S51:S54)</f>
        <v>0</v>
      </c>
      <c r="T50" s="47"/>
      <c r="U50" s="47">
        <f>SUM(U51:U54)</f>
        <v>0</v>
      </c>
      <c r="V50" s="47">
        <f>SUM(V51:V54)</f>
        <v>0</v>
      </c>
      <c r="W50" s="47">
        <f>SUM(W51:W54)</f>
        <v>0</v>
      </c>
      <c r="X50" s="47">
        <v>0</v>
      </c>
      <c r="Y50" s="47">
        <f>SUM(Y51:Y54)</f>
        <v>0</v>
      </c>
      <c r="Z50" s="47"/>
      <c r="AA50" s="47">
        <f>SUM(AA51:AA54)</f>
        <v>0</v>
      </c>
      <c r="AB50" s="47">
        <f>SUM(AB51:AB54)</f>
        <v>0</v>
      </c>
      <c r="AC50" s="47">
        <f>SUM(AC51:AC54)</f>
        <v>0</v>
      </c>
      <c r="AD50" s="47">
        <v>0</v>
      </c>
      <c r="AE50" s="47">
        <f>SUM(AE51:AE54)</f>
        <v>0</v>
      </c>
    </row>
    <row r="51" spans="1:31" s="27" customFormat="1" ht="14.25" x14ac:dyDescent="0.25">
      <c r="A51" s="25" t="s">
        <v>42</v>
      </c>
      <c r="B51" s="30"/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/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/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/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/>
      <c r="AA51" s="48">
        <v>0</v>
      </c>
      <c r="AB51" s="48">
        <v>0</v>
      </c>
      <c r="AC51" s="48">
        <v>0</v>
      </c>
      <c r="AD51" s="48">
        <v>0</v>
      </c>
      <c r="AE51" s="48">
        <v>0</v>
      </c>
    </row>
    <row r="52" spans="1:31" s="27" customFormat="1" ht="14.25" x14ac:dyDescent="0.25">
      <c r="A52" s="25" t="s">
        <v>43</v>
      </c>
      <c r="B52" s="30"/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/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/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/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/>
      <c r="AA52" s="48">
        <v>0</v>
      </c>
      <c r="AB52" s="48">
        <v>0</v>
      </c>
      <c r="AC52" s="48">
        <v>0</v>
      </c>
      <c r="AD52" s="48">
        <v>0</v>
      </c>
      <c r="AE52" s="48">
        <v>0</v>
      </c>
    </row>
    <row r="53" spans="1:31" s="27" customFormat="1" ht="14.25" x14ac:dyDescent="0.25">
      <c r="A53" s="25" t="s">
        <v>44</v>
      </c>
      <c r="B53" s="30"/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/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/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/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/>
      <c r="AA53" s="48">
        <v>0</v>
      </c>
      <c r="AB53" s="48">
        <v>0</v>
      </c>
      <c r="AC53" s="48">
        <v>0</v>
      </c>
      <c r="AD53" s="48">
        <v>0</v>
      </c>
      <c r="AE53" s="48">
        <v>0</v>
      </c>
    </row>
    <row r="54" spans="1:31" s="27" customFormat="1" ht="14.25" x14ac:dyDescent="0.25">
      <c r="A54" s="25" t="s">
        <v>45</v>
      </c>
      <c r="B54" s="30"/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/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/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/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/>
      <c r="AA54" s="48">
        <v>0</v>
      </c>
      <c r="AB54" s="48">
        <v>0</v>
      </c>
      <c r="AC54" s="48">
        <v>0</v>
      </c>
      <c r="AD54" s="48">
        <v>0</v>
      </c>
      <c r="AE54" s="48">
        <v>0</v>
      </c>
    </row>
    <row r="55" spans="1:31" s="27" customFormat="1" ht="13.5" x14ac:dyDescent="0.25">
      <c r="A55" s="28" t="s">
        <v>46</v>
      </c>
      <c r="B55" s="29"/>
      <c r="C55" s="47">
        <f>SUM(C56:C60)</f>
        <v>0</v>
      </c>
      <c r="D55" s="47">
        <f>SUM(D56:D60)</f>
        <v>0</v>
      </c>
      <c r="E55" s="47">
        <f>SUM(E56:E60)</f>
        <v>0</v>
      </c>
      <c r="F55" s="47">
        <v>0</v>
      </c>
      <c r="G55" s="47">
        <f>SUM(G56:G60)</f>
        <v>0</v>
      </c>
      <c r="H55" s="47"/>
      <c r="I55" s="47">
        <f>SUM(I56:I60)</f>
        <v>320</v>
      </c>
      <c r="J55" s="47">
        <f>SUM(J56:J60)</f>
        <v>66</v>
      </c>
      <c r="K55" s="47">
        <f>SUM(K56:K60)</f>
        <v>882</v>
      </c>
      <c r="L55" s="47">
        <f t="shared" si="1"/>
        <v>13.363636363636363</v>
      </c>
      <c r="M55" s="47">
        <f>SUM(M56:M60)</f>
        <v>88</v>
      </c>
      <c r="N55" s="47"/>
      <c r="O55" s="47">
        <f>SUM(O56:O60)</f>
        <v>0</v>
      </c>
      <c r="P55" s="47">
        <f>SUM(P56:P60)</f>
        <v>0</v>
      </c>
      <c r="Q55" s="47">
        <f>SUM(Q56:Q60)</f>
        <v>0</v>
      </c>
      <c r="R55" s="47">
        <v>0</v>
      </c>
      <c r="S55" s="47">
        <f>SUM(S56:S60)</f>
        <v>0</v>
      </c>
      <c r="T55" s="47"/>
      <c r="U55" s="47">
        <f>SUM(U56:U60)</f>
        <v>0</v>
      </c>
      <c r="V55" s="47">
        <f>SUM(V56:V60)</f>
        <v>0</v>
      </c>
      <c r="W55" s="47">
        <f>SUM(W56:W60)</f>
        <v>0</v>
      </c>
      <c r="X55" s="47">
        <v>0</v>
      </c>
      <c r="Y55" s="47">
        <f>SUM(Y56:Y60)</f>
        <v>0</v>
      </c>
      <c r="Z55" s="47"/>
      <c r="AA55" s="47">
        <f>SUM(AA56:AA60)</f>
        <v>347</v>
      </c>
      <c r="AB55" s="47">
        <f>SUM(AB56:AB60)</f>
        <v>17</v>
      </c>
      <c r="AC55" s="47">
        <f>SUM(AC56:AC60)</f>
        <v>0</v>
      </c>
      <c r="AD55" s="47">
        <f t="shared" si="4"/>
        <v>0</v>
      </c>
      <c r="AE55" s="47">
        <f>SUM(AE56:AE60)</f>
        <v>36</v>
      </c>
    </row>
    <row r="56" spans="1:31" s="27" customFormat="1" ht="14.25" x14ac:dyDescent="0.25">
      <c r="A56" s="25" t="s">
        <v>47</v>
      </c>
      <c r="B56" s="30"/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/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/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/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/>
      <c r="AA56" s="48">
        <v>0</v>
      </c>
      <c r="AB56" s="48">
        <v>0</v>
      </c>
      <c r="AC56" s="48">
        <v>0</v>
      </c>
      <c r="AD56" s="48">
        <v>0</v>
      </c>
      <c r="AE56" s="48">
        <v>0</v>
      </c>
    </row>
    <row r="57" spans="1:31" s="27" customFormat="1" ht="14.25" x14ac:dyDescent="0.25">
      <c r="A57" s="25" t="s">
        <v>48</v>
      </c>
      <c r="B57" s="30"/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/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/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/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/>
      <c r="AA57" s="48">
        <v>0</v>
      </c>
      <c r="AB57" s="48">
        <v>0</v>
      </c>
      <c r="AC57" s="48">
        <v>0</v>
      </c>
      <c r="AD57" s="48">
        <v>0</v>
      </c>
      <c r="AE57" s="48">
        <v>0</v>
      </c>
    </row>
    <row r="58" spans="1:31" s="27" customFormat="1" ht="14.25" x14ac:dyDescent="0.25">
      <c r="A58" s="25" t="s">
        <v>49</v>
      </c>
      <c r="B58" s="30"/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/>
      <c r="I58" s="48">
        <v>320</v>
      </c>
      <c r="J58" s="48">
        <v>66</v>
      </c>
      <c r="K58" s="48">
        <v>882</v>
      </c>
      <c r="L58" s="48">
        <f t="shared" si="1"/>
        <v>13.363636363636363</v>
      </c>
      <c r="M58" s="48">
        <v>88</v>
      </c>
      <c r="N58" s="48"/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/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/>
      <c r="AA58" s="48">
        <v>347</v>
      </c>
      <c r="AB58" s="48">
        <v>17</v>
      </c>
      <c r="AC58" s="48">
        <v>0</v>
      </c>
      <c r="AD58" s="48">
        <f t="shared" si="4"/>
        <v>0</v>
      </c>
      <c r="AE58" s="48">
        <v>36</v>
      </c>
    </row>
    <row r="59" spans="1:31" s="27" customFormat="1" ht="14.25" x14ac:dyDescent="0.25">
      <c r="A59" s="25" t="s">
        <v>50</v>
      </c>
      <c r="B59" s="30"/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/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/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/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/>
      <c r="AA59" s="48">
        <v>0</v>
      </c>
      <c r="AB59" s="48">
        <v>0</v>
      </c>
      <c r="AC59" s="48">
        <v>0</v>
      </c>
      <c r="AD59" s="48">
        <v>0</v>
      </c>
      <c r="AE59" s="48">
        <v>0</v>
      </c>
    </row>
    <row r="60" spans="1:31" s="27" customFormat="1" ht="14.25" x14ac:dyDescent="0.25">
      <c r="A60" s="25" t="s">
        <v>51</v>
      </c>
      <c r="B60" s="30"/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/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/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/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/>
      <c r="AA60" s="48">
        <v>0</v>
      </c>
      <c r="AB60" s="48">
        <v>0</v>
      </c>
      <c r="AC60" s="48">
        <v>0</v>
      </c>
      <c r="AD60" s="48">
        <v>0</v>
      </c>
      <c r="AE60" s="48">
        <v>0</v>
      </c>
    </row>
    <row r="61" spans="1:31" s="27" customFormat="1" ht="13.5" x14ac:dyDescent="0.25">
      <c r="A61" s="28" t="s">
        <v>52</v>
      </c>
      <c r="B61" s="29"/>
      <c r="C61" s="47">
        <f>SUM(C62:C67)</f>
        <v>18472</v>
      </c>
      <c r="D61" s="47">
        <f>SUM(D62:D67)</f>
        <v>17776</v>
      </c>
      <c r="E61" s="47">
        <f>SUM(E62:E67)</f>
        <v>257519</v>
      </c>
      <c r="F61" s="47">
        <f t="shared" si="0"/>
        <v>14.486892439243924</v>
      </c>
      <c r="G61" s="47">
        <f>SUM(G62:G67)</f>
        <v>11347</v>
      </c>
      <c r="H61" s="47"/>
      <c r="I61" s="47">
        <f>SUM(I62:I67)</f>
        <v>19957</v>
      </c>
      <c r="J61" s="47">
        <f>SUM(J62:J67)</f>
        <v>10454</v>
      </c>
      <c r="K61" s="47">
        <f>SUM(K62:K67)</f>
        <v>200976</v>
      </c>
      <c r="L61" s="47">
        <f t="shared" si="1"/>
        <v>19.224794337095847</v>
      </c>
      <c r="M61" s="47">
        <f>SUM(M62:M67)</f>
        <v>8618</v>
      </c>
      <c r="N61" s="47"/>
      <c r="O61" s="47">
        <f>SUM(O62:O67)</f>
        <v>9766</v>
      </c>
      <c r="P61" s="47">
        <f>SUM(P62:P67)</f>
        <v>9297</v>
      </c>
      <c r="Q61" s="47">
        <f>SUM(Q62:Q67)</f>
        <v>148820</v>
      </c>
      <c r="R61" s="47">
        <f t="shared" si="2"/>
        <v>16.00731418737227</v>
      </c>
      <c r="S61" s="47">
        <f>SUM(S62:S67)</f>
        <v>7204</v>
      </c>
      <c r="T61" s="47"/>
      <c r="U61" s="47">
        <f>SUM(U62:U67)</f>
        <v>198</v>
      </c>
      <c r="V61" s="47">
        <f>SUM(V62:V67)</f>
        <v>198</v>
      </c>
      <c r="W61" s="47">
        <f>SUM(W62:W67)</f>
        <v>3840</v>
      </c>
      <c r="X61" s="47">
        <f t="shared" si="3"/>
        <v>19.393939393939394</v>
      </c>
      <c r="Y61" s="47">
        <f>SUM(Y62:Y67)</f>
        <v>0</v>
      </c>
      <c r="Z61" s="47"/>
      <c r="AA61" s="47">
        <f>SUM(AA62:AA67)</f>
        <v>12374</v>
      </c>
      <c r="AB61" s="47">
        <f>SUM(AB62:AB67)</f>
        <v>8810</v>
      </c>
      <c r="AC61" s="47">
        <f>SUM(AC62:AC67)</f>
        <v>193854</v>
      </c>
      <c r="AD61" s="47">
        <f t="shared" si="4"/>
        <v>22.003859250851306</v>
      </c>
      <c r="AE61" s="47">
        <f>SUM(AE62:AE67)</f>
        <v>7557</v>
      </c>
    </row>
    <row r="62" spans="1:31" s="27" customFormat="1" ht="14.25" x14ac:dyDescent="0.25">
      <c r="A62" s="25" t="s">
        <v>53</v>
      </c>
      <c r="B62" s="30"/>
      <c r="C62" s="48">
        <v>5556</v>
      </c>
      <c r="D62" s="48">
        <v>5226</v>
      </c>
      <c r="E62" s="48">
        <v>88418</v>
      </c>
      <c r="F62" s="48">
        <f t="shared" si="0"/>
        <v>16.918867202449292</v>
      </c>
      <c r="G62" s="48">
        <v>3106</v>
      </c>
      <c r="H62" s="48"/>
      <c r="I62" s="48">
        <v>6226</v>
      </c>
      <c r="J62" s="48">
        <v>4380</v>
      </c>
      <c r="K62" s="48">
        <v>86088</v>
      </c>
      <c r="L62" s="48">
        <f t="shared" si="1"/>
        <v>19.654794520547945</v>
      </c>
      <c r="M62" s="48">
        <v>3380</v>
      </c>
      <c r="N62" s="48"/>
      <c r="O62" s="48">
        <v>987</v>
      </c>
      <c r="P62" s="48">
        <v>954</v>
      </c>
      <c r="Q62" s="48">
        <v>11617</v>
      </c>
      <c r="R62" s="48">
        <f t="shared" si="2"/>
        <v>12.177148846960169</v>
      </c>
      <c r="S62" s="48">
        <v>150</v>
      </c>
      <c r="T62" s="48"/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/>
      <c r="AA62" s="48">
        <v>2065</v>
      </c>
      <c r="AB62" s="48">
        <v>979</v>
      </c>
      <c r="AC62" s="48">
        <v>18951</v>
      </c>
      <c r="AD62" s="48">
        <f t="shared" si="4"/>
        <v>19.357507660878447</v>
      </c>
      <c r="AE62" s="48">
        <v>1685</v>
      </c>
    </row>
    <row r="63" spans="1:31" s="27" customFormat="1" ht="14.25" x14ac:dyDescent="0.25">
      <c r="A63" s="25" t="s">
        <v>54</v>
      </c>
      <c r="B63" s="30"/>
      <c r="C63" s="48">
        <v>1319</v>
      </c>
      <c r="D63" s="48">
        <v>1319</v>
      </c>
      <c r="E63" s="48">
        <v>26373</v>
      </c>
      <c r="F63" s="48">
        <f t="shared" si="0"/>
        <v>19.994692949203941</v>
      </c>
      <c r="G63" s="48">
        <v>1130</v>
      </c>
      <c r="H63" s="48"/>
      <c r="I63" s="48">
        <v>1618</v>
      </c>
      <c r="J63" s="48">
        <v>367</v>
      </c>
      <c r="K63" s="48">
        <v>3994</v>
      </c>
      <c r="L63" s="48">
        <f t="shared" si="1"/>
        <v>10.882833787465939</v>
      </c>
      <c r="M63" s="48">
        <v>273</v>
      </c>
      <c r="N63" s="48"/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/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/>
      <c r="AA63" s="48">
        <v>654</v>
      </c>
      <c r="AB63" s="48">
        <v>420</v>
      </c>
      <c r="AC63" s="48">
        <v>6546</v>
      </c>
      <c r="AD63" s="48">
        <f t="shared" si="4"/>
        <v>15.585714285714285</v>
      </c>
      <c r="AE63" s="48">
        <v>420</v>
      </c>
    </row>
    <row r="64" spans="1:31" s="27" customFormat="1" ht="14.25" x14ac:dyDescent="0.25">
      <c r="A64" s="25" t="s">
        <v>55</v>
      </c>
      <c r="B64" s="30"/>
      <c r="C64" s="48">
        <v>4759</v>
      </c>
      <c r="D64" s="48">
        <v>4646</v>
      </c>
      <c r="E64" s="48">
        <v>49424</v>
      </c>
      <c r="F64" s="48">
        <f t="shared" si="0"/>
        <v>10.637968144640551</v>
      </c>
      <c r="G64" s="48">
        <v>2820</v>
      </c>
      <c r="H64" s="48"/>
      <c r="I64" s="48">
        <v>2979</v>
      </c>
      <c r="J64" s="48">
        <v>1224</v>
      </c>
      <c r="K64" s="48">
        <v>19945</v>
      </c>
      <c r="L64" s="48">
        <f t="shared" si="1"/>
        <v>16.294934640522875</v>
      </c>
      <c r="M64" s="48">
        <v>1161</v>
      </c>
      <c r="N64" s="48"/>
      <c r="O64" s="48">
        <v>3562</v>
      </c>
      <c r="P64" s="48">
        <v>3549</v>
      </c>
      <c r="Q64" s="48">
        <v>66873</v>
      </c>
      <c r="R64" s="48">
        <f t="shared" si="2"/>
        <v>18.84277261200338</v>
      </c>
      <c r="S64" s="48">
        <v>2994</v>
      </c>
      <c r="T64" s="48"/>
      <c r="U64" s="48">
        <v>198</v>
      </c>
      <c r="V64" s="48">
        <v>198</v>
      </c>
      <c r="W64" s="48">
        <v>3840</v>
      </c>
      <c r="X64" s="48">
        <f t="shared" si="3"/>
        <v>19.393939393939394</v>
      </c>
      <c r="Y64" s="48">
        <v>0</v>
      </c>
      <c r="Z64" s="48"/>
      <c r="AA64" s="48">
        <v>1534</v>
      </c>
      <c r="AB64" s="48">
        <v>1360</v>
      </c>
      <c r="AC64" s="48">
        <v>43787</v>
      </c>
      <c r="AD64" s="48">
        <f t="shared" si="4"/>
        <v>32.196323529411764</v>
      </c>
      <c r="AE64" s="48">
        <v>1196</v>
      </c>
    </row>
    <row r="65" spans="1:31" s="27" customFormat="1" ht="14.25" x14ac:dyDescent="0.25">
      <c r="A65" s="25" t="s">
        <v>56</v>
      </c>
      <c r="B65" s="30"/>
      <c r="C65" s="48">
        <v>735</v>
      </c>
      <c r="D65" s="48">
        <v>670</v>
      </c>
      <c r="E65" s="48">
        <v>7234</v>
      </c>
      <c r="F65" s="48">
        <f t="shared" si="0"/>
        <v>10.797014925373134</v>
      </c>
      <c r="G65" s="48">
        <v>477</v>
      </c>
      <c r="H65" s="48"/>
      <c r="I65" s="48">
        <v>2623</v>
      </c>
      <c r="J65" s="48">
        <v>1454</v>
      </c>
      <c r="K65" s="48">
        <v>31386</v>
      </c>
      <c r="L65" s="48">
        <f t="shared" si="1"/>
        <v>21.585969738651993</v>
      </c>
      <c r="M65" s="48">
        <v>1298</v>
      </c>
      <c r="N65" s="48"/>
      <c r="O65" s="48">
        <v>2150</v>
      </c>
      <c r="P65" s="48">
        <v>2150</v>
      </c>
      <c r="Q65" s="48">
        <v>30408</v>
      </c>
      <c r="R65" s="48">
        <f t="shared" si="2"/>
        <v>14.143255813953488</v>
      </c>
      <c r="S65" s="48">
        <v>1693</v>
      </c>
      <c r="T65" s="48"/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/>
      <c r="AA65" s="48">
        <v>1646</v>
      </c>
      <c r="AB65" s="48">
        <v>1072</v>
      </c>
      <c r="AC65" s="48">
        <v>15564</v>
      </c>
      <c r="AD65" s="48">
        <f t="shared" si="4"/>
        <v>14.51865671641791</v>
      </c>
      <c r="AE65" s="48">
        <v>264</v>
      </c>
    </row>
    <row r="66" spans="1:31" s="27" customFormat="1" ht="14.25" x14ac:dyDescent="0.25">
      <c r="A66" s="25" t="s">
        <v>57</v>
      </c>
      <c r="B66" s="30"/>
      <c r="C66" s="48">
        <v>965</v>
      </c>
      <c r="D66" s="48">
        <v>965</v>
      </c>
      <c r="E66" s="48">
        <v>18740</v>
      </c>
      <c r="F66" s="48">
        <f t="shared" si="0"/>
        <v>19.419689119170986</v>
      </c>
      <c r="G66" s="48">
        <v>778</v>
      </c>
      <c r="H66" s="48"/>
      <c r="I66" s="48">
        <v>1170</v>
      </c>
      <c r="J66" s="48">
        <v>632</v>
      </c>
      <c r="K66" s="48">
        <v>14547</v>
      </c>
      <c r="L66" s="48">
        <f t="shared" si="1"/>
        <v>23.01740506329114</v>
      </c>
      <c r="M66" s="48">
        <v>280</v>
      </c>
      <c r="N66" s="48"/>
      <c r="O66" s="48">
        <v>0</v>
      </c>
      <c r="P66" s="48">
        <v>0</v>
      </c>
      <c r="Q66" s="48">
        <v>0</v>
      </c>
      <c r="R66" s="48" t="e">
        <f t="shared" si="2"/>
        <v>#DIV/0!</v>
      </c>
      <c r="S66" s="48">
        <v>0</v>
      </c>
      <c r="T66" s="48"/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/>
      <c r="AA66" s="48">
        <v>2251</v>
      </c>
      <c r="AB66" s="48">
        <v>2189</v>
      </c>
      <c r="AC66" s="48">
        <v>60999</v>
      </c>
      <c r="AD66" s="48">
        <f t="shared" si="4"/>
        <v>27.866148926450435</v>
      </c>
      <c r="AE66" s="48">
        <v>1859</v>
      </c>
    </row>
    <row r="67" spans="1:31" s="27" customFormat="1" ht="14.25" x14ac:dyDescent="0.25">
      <c r="A67" s="25" t="s">
        <v>58</v>
      </c>
      <c r="B67" s="30"/>
      <c r="C67" s="48">
        <v>5138</v>
      </c>
      <c r="D67" s="48">
        <v>4950</v>
      </c>
      <c r="E67" s="48">
        <v>67330</v>
      </c>
      <c r="F67" s="48">
        <f t="shared" si="0"/>
        <v>13.602020202020203</v>
      </c>
      <c r="G67" s="48">
        <v>3036</v>
      </c>
      <c r="H67" s="48"/>
      <c r="I67" s="48">
        <v>5341</v>
      </c>
      <c r="J67" s="48">
        <v>2397</v>
      </c>
      <c r="K67" s="48">
        <v>45016</v>
      </c>
      <c r="L67" s="48">
        <f t="shared" si="1"/>
        <v>18.780141843971631</v>
      </c>
      <c r="M67" s="48">
        <v>2226</v>
      </c>
      <c r="N67" s="48"/>
      <c r="O67" s="48">
        <v>3067</v>
      </c>
      <c r="P67" s="48">
        <v>2644</v>
      </c>
      <c r="Q67" s="48">
        <v>39922</v>
      </c>
      <c r="R67" s="48">
        <f t="shared" si="2"/>
        <v>15.09909228441755</v>
      </c>
      <c r="S67" s="48">
        <v>2367</v>
      </c>
      <c r="T67" s="48"/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/>
      <c r="AA67" s="48">
        <v>4224</v>
      </c>
      <c r="AB67" s="48">
        <v>2790</v>
      </c>
      <c r="AC67" s="48">
        <v>48007</v>
      </c>
      <c r="AD67" s="48">
        <f t="shared" si="4"/>
        <v>17.206810035842295</v>
      </c>
      <c r="AE67" s="48">
        <v>2133</v>
      </c>
    </row>
    <row r="68" spans="1:31" s="27" customFormat="1" ht="13.5" x14ac:dyDescent="0.25">
      <c r="A68" s="28" t="s">
        <v>59</v>
      </c>
      <c r="B68" s="29"/>
      <c r="C68" s="47">
        <f>SUM(C69:C77)</f>
        <v>73661</v>
      </c>
      <c r="D68" s="47">
        <f>SUM(D69:D77)</f>
        <v>69274</v>
      </c>
      <c r="E68" s="47">
        <f>SUM(E69:E77)</f>
        <v>787056</v>
      </c>
      <c r="F68" s="47">
        <f t="shared" si="0"/>
        <v>11.361492046077894</v>
      </c>
      <c r="G68" s="47">
        <f>SUM(G69:G77)</f>
        <v>58743</v>
      </c>
      <c r="H68" s="47"/>
      <c r="I68" s="47">
        <f>SUM(I69:I77)</f>
        <v>31665</v>
      </c>
      <c r="J68" s="47">
        <f>SUM(J69:J77)</f>
        <v>22740</v>
      </c>
      <c r="K68" s="47">
        <f>SUM(K69:K77)</f>
        <v>541221</v>
      </c>
      <c r="L68" s="47">
        <f t="shared" si="1"/>
        <v>23.800395778364116</v>
      </c>
      <c r="M68" s="47">
        <f>SUM(M69:M77)</f>
        <v>20342</v>
      </c>
      <c r="N68" s="47"/>
      <c r="O68" s="47">
        <f>SUM(O69:O77)</f>
        <v>26683</v>
      </c>
      <c r="P68" s="47">
        <f>SUM(P69:P77)</f>
        <v>25829</v>
      </c>
      <c r="Q68" s="47">
        <f>SUM(Q69:Q77)</f>
        <v>436469</v>
      </c>
      <c r="R68" s="47">
        <f t="shared" si="2"/>
        <v>16.898408765341284</v>
      </c>
      <c r="S68" s="47">
        <f>SUM(S69:S77)</f>
        <v>23175</v>
      </c>
      <c r="T68" s="47"/>
      <c r="U68" s="47">
        <f>SUM(U69:U77)</f>
        <v>0</v>
      </c>
      <c r="V68" s="47">
        <f>SUM(V69:V77)</f>
        <v>0</v>
      </c>
      <c r="W68" s="47">
        <f>SUM(W69:W77)</f>
        <v>0</v>
      </c>
      <c r="X68" s="47">
        <v>0</v>
      </c>
      <c r="Y68" s="47">
        <f>SUM(Y69:Y77)</f>
        <v>0</v>
      </c>
      <c r="Z68" s="47"/>
      <c r="AA68" s="47">
        <f>SUM(AA69:AA77)</f>
        <v>12573</v>
      </c>
      <c r="AB68" s="47">
        <f>SUM(AB69:AB77)</f>
        <v>10340</v>
      </c>
      <c r="AC68" s="47">
        <f>SUM(AC69:AC77)</f>
        <v>273842</v>
      </c>
      <c r="AD68" s="47">
        <f t="shared" si="4"/>
        <v>26.483752417794971</v>
      </c>
      <c r="AE68" s="47">
        <f>SUM(AE69:AE77)</f>
        <v>8960</v>
      </c>
    </row>
    <row r="69" spans="1:31" s="27" customFormat="1" ht="14.25" x14ac:dyDescent="0.25">
      <c r="A69" s="25" t="s">
        <v>60</v>
      </c>
      <c r="B69" s="30"/>
      <c r="C69" s="48">
        <v>17054</v>
      </c>
      <c r="D69" s="48">
        <v>14554</v>
      </c>
      <c r="E69" s="48">
        <v>188445</v>
      </c>
      <c r="F69" s="48">
        <f t="shared" si="0"/>
        <v>12.947986807750446</v>
      </c>
      <c r="G69" s="48">
        <v>13436</v>
      </c>
      <c r="H69" s="48"/>
      <c r="I69" s="48">
        <v>6417</v>
      </c>
      <c r="J69" s="48">
        <v>4295</v>
      </c>
      <c r="K69" s="48">
        <v>134736</v>
      </c>
      <c r="L69" s="48">
        <f t="shared" si="1"/>
        <v>31.370430733410942</v>
      </c>
      <c r="M69" s="48">
        <v>4385</v>
      </c>
      <c r="N69" s="48"/>
      <c r="O69" s="48">
        <v>5984</v>
      </c>
      <c r="P69" s="48">
        <v>5913</v>
      </c>
      <c r="Q69" s="48">
        <v>97234</v>
      </c>
      <c r="R69" s="48">
        <f t="shared" si="2"/>
        <v>16.444106206663285</v>
      </c>
      <c r="S69" s="48">
        <v>4776</v>
      </c>
      <c r="T69" s="48"/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/>
      <c r="AA69" s="48">
        <v>1585</v>
      </c>
      <c r="AB69" s="48">
        <v>1198</v>
      </c>
      <c r="AC69" s="48">
        <v>45520</v>
      </c>
      <c r="AD69" s="48">
        <f t="shared" si="4"/>
        <v>37.996661101836395</v>
      </c>
      <c r="AE69" s="48">
        <v>1514</v>
      </c>
    </row>
    <row r="70" spans="1:31" s="27" customFormat="1" ht="14.25" x14ac:dyDescent="0.25">
      <c r="A70" s="25" t="s">
        <v>61</v>
      </c>
      <c r="B70" s="30"/>
      <c r="C70" s="48">
        <v>2013</v>
      </c>
      <c r="D70" s="48">
        <v>1789</v>
      </c>
      <c r="E70" s="48">
        <v>17301</v>
      </c>
      <c r="F70" s="48">
        <f t="shared" si="0"/>
        <v>9.670765790944662</v>
      </c>
      <c r="G70" s="48">
        <v>1200</v>
      </c>
      <c r="H70" s="48"/>
      <c r="I70" s="48">
        <v>652</v>
      </c>
      <c r="J70" s="48">
        <v>594</v>
      </c>
      <c r="K70" s="48">
        <v>7039</v>
      </c>
      <c r="L70" s="48">
        <f t="shared" si="1"/>
        <v>11.850168350168349</v>
      </c>
      <c r="M70" s="48">
        <v>594</v>
      </c>
      <c r="N70" s="48"/>
      <c r="O70" s="48">
        <v>192</v>
      </c>
      <c r="P70" s="48">
        <v>118</v>
      </c>
      <c r="Q70" s="48">
        <v>1886</v>
      </c>
      <c r="R70" s="48">
        <f t="shared" si="2"/>
        <v>15.983050847457626</v>
      </c>
      <c r="S70" s="48">
        <v>186</v>
      </c>
      <c r="T70" s="48"/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/>
      <c r="AA70" s="48">
        <v>928</v>
      </c>
      <c r="AB70" s="48">
        <v>557</v>
      </c>
      <c r="AC70" s="48">
        <v>12246</v>
      </c>
      <c r="AD70" s="48">
        <f t="shared" si="4"/>
        <v>21.985637342908436</v>
      </c>
      <c r="AE70" s="48">
        <v>810</v>
      </c>
    </row>
    <row r="71" spans="1:31" s="27" customFormat="1" ht="14.25" x14ac:dyDescent="0.25">
      <c r="A71" s="25" t="s">
        <v>62</v>
      </c>
      <c r="B71" s="30"/>
      <c r="C71" s="48">
        <v>9692</v>
      </c>
      <c r="D71" s="48">
        <v>9684</v>
      </c>
      <c r="E71" s="48">
        <v>124337</v>
      </c>
      <c r="F71" s="48">
        <f t="shared" si="0"/>
        <v>12.83942585708385</v>
      </c>
      <c r="G71" s="48">
        <v>7020</v>
      </c>
      <c r="H71" s="48"/>
      <c r="I71" s="48">
        <v>5605</v>
      </c>
      <c r="J71" s="48">
        <v>4667</v>
      </c>
      <c r="K71" s="48">
        <v>95637</v>
      </c>
      <c r="L71" s="48">
        <f t="shared" si="1"/>
        <v>20.492179130062137</v>
      </c>
      <c r="M71" s="48">
        <v>2440</v>
      </c>
      <c r="N71" s="48"/>
      <c r="O71" s="48">
        <v>4354</v>
      </c>
      <c r="P71" s="48">
        <v>4354</v>
      </c>
      <c r="Q71" s="48">
        <v>77479</v>
      </c>
      <c r="R71" s="48">
        <f t="shared" si="2"/>
        <v>17.794901240238861</v>
      </c>
      <c r="S71" s="48">
        <v>3728</v>
      </c>
      <c r="T71" s="48"/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/>
      <c r="AA71" s="48">
        <v>2647</v>
      </c>
      <c r="AB71" s="48">
        <v>2525</v>
      </c>
      <c r="AC71" s="48">
        <v>78801</v>
      </c>
      <c r="AD71" s="48">
        <f t="shared" si="4"/>
        <v>31.208316831683167</v>
      </c>
      <c r="AE71" s="48">
        <v>696</v>
      </c>
    </row>
    <row r="72" spans="1:31" s="27" customFormat="1" ht="14.25" x14ac:dyDescent="0.25">
      <c r="A72" s="25" t="s">
        <v>63</v>
      </c>
      <c r="B72" s="30"/>
      <c r="C72" s="48">
        <v>5537</v>
      </c>
      <c r="D72" s="48">
        <v>5108</v>
      </c>
      <c r="E72" s="48">
        <v>73433</v>
      </c>
      <c r="F72" s="48">
        <f t="shared" si="0"/>
        <v>14.376076742364917</v>
      </c>
      <c r="G72" s="48">
        <v>3723</v>
      </c>
      <c r="H72" s="48"/>
      <c r="I72" s="48">
        <v>1079</v>
      </c>
      <c r="J72" s="48">
        <v>775</v>
      </c>
      <c r="K72" s="48">
        <v>31452</v>
      </c>
      <c r="L72" s="48">
        <f t="shared" si="1"/>
        <v>40.583225806451615</v>
      </c>
      <c r="M72" s="48">
        <v>711</v>
      </c>
      <c r="N72" s="48"/>
      <c r="O72" s="48">
        <v>602</v>
      </c>
      <c r="P72" s="48">
        <v>602</v>
      </c>
      <c r="Q72" s="48">
        <v>9050</v>
      </c>
      <c r="R72" s="48">
        <f t="shared" si="2"/>
        <v>15.033222591362126</v>
      </c>
      <c r="S72" s="48">
        <v>602</v>
      </c>
      <c r="T72" s="48"/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/>
      <c r="AA72" s="48">
        <v>1209</v>
      </c>
      <c r="AB72" s="48">
        <v>935</v>
      </c>
      <c r="AC72" s="48">
        <v>25553</v>
      </c>
      <c r="AD72" s="48">
        <f t="shared" si="4"/>
        <v>27.329411764705881</v>
      </c>
      <c r="AE72" s="48">
        <v>919</v>
      </c>
    </row>
    <row r="73" spans="1:31" s="27" customFormat="1" ht="14.25" x14ac:dyDescent="0.25">
      <c r="A73" s="25" t="s">
        <v>64</v>
      </c>
      <c r="B73" s="30"/>
      <c r="C73" s="48">
        <v>13485</v>
      </c>
      <c r="D73" s="48">
        <v>13159</v>
      </c>
      <c r="E73" s="48">
        <v>117065</v>
      </c>
      <c r="F73" s="48">
        <f t="shared" si="0"/>
        <v>8.8961927198115358</v>
      </c>
      <c r="G73" s="48">
        <v>10404</v>
      </c>
      <c r="H73" s="48"/>
      <c r="I73" s="48">
        <v>6763</v>
      </c>
      <c r="J73" s="48">
        <v>5211</v>
      </c>
      <c r="K73" s="48">
        <v>73826</v>
      </c>
      <c r="L73" s="48">
        <f t="shared" si="1"/>
        <v>14.167338322778738</v>
      </c>
      <c r="M73" s="48">
        <v>3353</v>
      </c>
      <c r="N73" s="48"/>
      <c r="O73" s="48">
        <v>3005</v>
      </c>
      <c r="P73" s="48">
        <v>2751</v>
      </c>
      <c r="Q73" s="48">
        <v>30857</v>
      </c>
      <c r="R73" s="48">
        <f t="shared" si="2"/>
        <v>11.216648491457653</v>
      </c>
      <c r="S73" s="48">
        <v>1857</v>
      </c>
      <c r="T73" s="48"/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/>
      <c r="AA73" s="48">
        <v>2457</v>
      </c>
      <c r="AB73" s="48">
        <v>2026</v>
      </c>
      <c r="AC73" s="48">
        <v>37627</v>
      </c>
      <c r="AD73" s="48">
        <f t="shared" si="4"/>
        <v>18.572063178677197</v>
      </c>
      <c r="AE73" s="48">
        <v>1962</v>
      </c>
    </row>
    <row r="74" spans="1:31" s="27" customFormat="1" ht="14.25" x14ac:dyDescent="0.25">
      <c r="A74" s="25" t="s">
        <v>65</v>
      </c>
      <c r="B74" s="30"/>
      <c r="C74" s="48">
        <v>1901</v>
      </c>
      <c r="D74" s="48">
        <v>1806</v>
      </c>
      <c r="E74" s="48">
        <v>26627</v>
      </c>
      <c r="F74" s="48">
        <f t="shared" si="0"/>
        <v>14.743632336655592</v>
      </c>
      <c r="G74" s="48">
        <v>1733</v>
      </c>
      <c r="H74" s="48"/>
      <c r="I74" s="48">
        <v>506</v>
      </c>
      <c r="J74" s="48">
        <v>442</v>
      </c>
      <c r="K74" s="48">
        <v>17121</v>
      </c>
      <c r="L74" s="48">
        <f t="shared" si="1"/>
        <v>38.735294117647058</v>
      </c>
      <c r="M74" s="48">
        <v>423</v>
      </c>
      <c r="N74" s="48"/>
      <c r="O74" s="48">
        <v>944</v>
      </c>
      <c r="P74" s="48">
        <v>937</v>
      </c>
      <c r="Q74" s="48">
        <v>23750</v>
      </c>
      <c r="R74" s="48">
        <f t="shared" si="2"/>
        <v>25.34685165421558</v>
      </c>
      <c r="S74" s="48">
        <v>891</v>
      </c>
      <c r="T74" s="48"/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/>
      <c r="AA74" s="48">
        <v>245</v>
      </c>
      <c r="AB74" s="48">
        <v>245</v>
      </c>
      <c r="AC74" s="48">
        <v>8059</v>
      </c>
      <c r="AD74" s="48">
        <f t="shared" si="4"/>
        <v>32.89387755102041</v>
      </c>
      <c r="AE74" s="48">
        <v>128</v>
      </c>
    </row>
    <row r="75" spans="1:31" s="27" customFormat="1" ht="14.25" x14ac:dyDescent="0.25">
      <c r="A75" s="25" t="s">
        <v>66</v>
      </c>
      <c r="B75" s="30"/>
      <c r="C75" s="48">
        <v>2179</v>
      </c>
      <c r="D75" s="48">
        <v>2179</v>
      </c>
      <c r="E75" s="48">
        <v>19259</v>
      </c>
      <c r="F75" s="48">
        <f t="shared" si="0"/>
        <v>8.8384580082606696</v>
      </c>
      <c r="G75" s="48">
        <v>1869</v>
      </c>
      <c r="H75" s="48"/>
      <c r="I75" s="48">
        <v>1489</v>
      </c>
      <c r="J75" s="48">
        <v>619</v>
      </c>
      <c r="K75" s="48">
        <v>22711</v>
      </c>
      <c r="L75" s="48">
        <f t="shared" si="1"/>
        <v>36.689822294022619</v>
      </c>
      <c r="M75" s="48">
        <v>1024</v>
      </c>
      <c r="N75" s="48"/>
      <c r="O75" s="48">
        <v>1260</v>
      </c>
      <c r="P75" s="48">
        <v>1260</v>
      </c>
      <c r="Q75" s="48">
        <v>23632</v>
      </c>
      <c r="R75" s="48">
        <f t="shared" si="2"/>
        <v>18.755555555555556</v>
      </c>
      <c r="S75" s="48">
        <v>1260</v>
      </c>
      <c r="T75" s="48"/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/>
      <c r="AA75" s="48">
        <v>400</v>
      </c>
      <c r="AB75" s="48">
        <v>181</v>
      </c>
      <c r="AC75" s="48">
        <v>3348</v>
      </c>
      <c r="AD75" s="48">
        <f t="shared" si="4"/>
        <v>18.497237569060772</v>
      </c>
      <c r="AE75" s="48">
        <v>400</v>
      </c>
    </row>
    <row r="76" spans="1:31" s="27" customFormat="1" ht="14.25" x14ac:dyDescent="0.25">
      <c r="A76" s="25" t="s">
        <v>67</v>
      </c>
      <c r="B76" s="30"/>
      <c r="C76" s="48">
        <v>9646</v>
      </c>
      <c r="D76" s="48">
        <v>9499</v>
      </c>
      <c r="E76" s="48">
        <v>108559</v>
      </c>
      <c r="F76" s="48">
        <f t="shared" si="0"/>
        <v>11.428466154332035</v>
      </c>
      <c r="G76" s="48">
        <v>9375</v>
      </c>
      <c r="H76" s="48"/>
      <c r="I76" s="48">
        <v>5165</v>
      </c>
      <c r="J76" s="48">
        <v>2821</v>
      </c>
      <c r="K76" s="48">
        <v>68407</v>
      </c>
      <c r="L76" s="48">
        <f t="shared" si="1"/>
        <v>24.249202410492732</v>
      </c>
      <c r="M76" s="48">
        <v>4213</v>
      </c>
      <c r="N76" s="48"/>
      <c r="O76" s="48">
        <v>5263</v>
      </c>
      <c r="P76" s="48">
        <v>5054</v>
      </c>
      <c r="Q76" s="48">
        <v>62130</v>
      </c>
      <c r="R76" s="48">
        <f t="shared" si="2"/>
        <v>12.293233082706767</v>
      </c>
      <c r="S76" s="48">
        <v>5109</v>
      </c>
      <c r="T76" s="48"/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/>
      <c r="AA76" s="48">
        <v>875</v>
      </c>
      <c r="AB76" s="48">
        <v>682</v>
      </c>
      <c r="AC76" s="48">
        <v>13824</v>
      </c>
      <c r="AD76" s="48">
        <f t="shared" si="4"/>
        <v>20.269794721407624</v>
      </c>
      <c r="AE76" s="48">
        <v>642</v>
      </c>
    </row>
    <row r="77" spans="1:31" s="27" customFormat="1" ht="14.25" x14ac:dyDescent="0.25">
      <c r="A77" s="25" t="s">
        <v>68</v>
      </c>
      <c r="B77" s="30"/>
      <c r="C77" s="48">
        <v>12154</v>
      </c>
      <c r="D77" s="48">
        <v>11496</v>
      </c>
      <c r="E77" s="48">
        <v>112030</v>
      </c>
      <c r="F77" s="48">
        <f t="shared" ref="F77:F96" si="5">+E77/D77</f>
        <v>9.7451287404314542</v>
      </c>
      <c r="G77" s="48">
        <v>9983</v>
      </c>
      <c r="H77" s="48"/>
      <c r="I77" s="48">
        <v>3989</v>
      </c>
      <c r="J77" s="48">
        <v>3316</v>
      </c>
      <c r="K77" s="48">
        <v>90292</v>
      </c>
      <c r="L77" s="48">
        <f t="shared" ref="L77:L96" si="6">+K77/J77</f>
        <v>27.2291917973462</v>
      </c>
      <c r="M77" s="48">
        <v>3199</v>
      </c>
      <c r="N77" s="48"/>
      <c r="O77" s="48">
        <v>5079</v>
      </c>
      <c r="P77" s="48">
        <v>4840</v>
      </c>
      <c r="Q77" s="48">
        <v>110451</v>
      </c>
      <c r="R77" s="48">
        <f t="shared" ref="R77:R93" si="7">+Q77/P77</f>
        <v>22.820454545454545</v>
      </c>
      <c r="S77" s="48">
        <v>4766</v>
      </c>
      <c r="T77" s="48"/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/>
      <c r="AA77" s="48">
        <v>2227</v>
      </c>
      <c r="AB77" s="48">
        <v>1991</v>
      </c>
      <c r="AC77" s="48">
        <v>48864</v>
      </c>
      <c r="AD77" s="48">
        <f t="shared" ref="AD77:AD96" si="8">+AC77/AB77</f>
        <v>24.542440984429934</v>
      </c>
      <c r="AE77" s="48">
        <v>1889</v>
      </c>
    </row>
    <row r="78" spans="1:31" s="27" customFormat="1" ht="13.5" x14ac:dyDescent="0.25">
      <c r="A78" s="28" t="s">
        <v>69</v>
      </c>
      <c r="B78" s="29"/>
      <c r="C78" s="47">
        <f>SUM(C79:C85)</f>
        <v>0</v>
      </c>
      <c r="D78" s="47">
        <f>SUM(D79:D85)</f>
        <v>0</v>
      </c>
      <c r="E78" s="47">
        <f>SUM(E79:E85)</f>
        <v>0</v>
      </c>
      <c r="F78" s="47">
        <v>0</v>
      </c>
      <c r="G78" s="47">
        <f>SUM(G79:G85)</f>
        <v>0</v>
      </c>
      <c r="H78" s="47"/>
      <c r="I78" s="47">
        <f>SUM(I79:I85)</f>
        <v>0</v>
      </c>
      <c r="J78" s="47">
        <f>SUM(J79:J85)</f>
        <v>0</v>
      </c>
      <c r="K78" s="47">
        <f>SUM(K79:K85)</f>
        <v>0</v>
      </c>
      <c r="L78" s="47">
        <v>0</v>
      </c>
      <c r="M78" s="47">
        <f>SUM(M79:M85)</f>
        <v>0</v>
      </c>
      <c r="N78" s="47"/>
      <c r="O78" s="47">
        <f>SUM(O79:O85)</f>
        <v>0</v>
      </c>
      <c r="P78" s="47">
        <f>SUM(P79:P85)</f>
        <v>0</v>
      </c>
      <c r="Q78" s="47">
        <f>SUM(Q79:Q85)</f>
        <v>0</v>
      </c>
      <c r="R78" s="47">
        <v>0</v>
      </c>
      <c r="S78" s="47">
        <f>SUM(S79:S85)</f>
        <v>0</v>
      </c>
      <c r="T78" s="47"/>
      <c r="U78" s="47">
        <f>SUM(U79:U85)</f>
        <v>0</v>
      </c>
      <c r="V78" s="47">
        <f>SUM(V79:V85)</f>
        <v>0</v>
      </c>
      <c r="W78" s="47">
        <f>SUM(W79:W85)</f>
        <v>0</v>
      </c>
      <c r="X78" s="47">
        <v>0</v>
      </c>
      <c r="Y78" s="47">
        <f>SUM(Y79:Y85)</f>
        <v>0</v>
      </c>
      <c r="Z78" s="47"/>
      <c r="AA78" s="47">
        <f>SUM(AA79:AA85)</f>
        <v>0</v>
      </c>
      <c r="AB78" s="47">
        <f>SUM(AB79:AB85)</f>
        <v>0</v>
      </c>
      <c r="AC78" s="47">
        <f>SUM(AC79:AC85)</f>
        <v>0</v>
      </c>
      <c r="AD78" s="47">
        <v>0</v>
      </c>
      <c r="AE78" s="47">
        <f>SUM(AE79:AE85)</f>
        <v>0</v>
      </c>
    </row>
    <row r="79" spans="1:31" s="27" customFormat="1" ht="14.25" x14ac:dyDescent="0.25">
      <c r="A79" s="25" t="s">
        <v>70</v>
      </c>
      <c r="B79" s="30"/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/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/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/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/>
      <c r="AA79" s="48">
        <v>0</v>
      </c>
      <c r="AB79" s="48">
        <v>0</v>
      </c>
      <c r="AC79" s="48">
        <v>0</v>
      </c>
      <c r="AD79" s="48">
        <v>0</v>
      </c>
      <c r="AE79" s="48">
        <v>0</v>
      </c>
    </row>
    <row r="80" spans="1:31" s="27" customFormat="1" ht="14.25" x14ac:dyDescent="0.25">
      <c r="A80" s="25" t="s">
        <v>71</v>
      </c>
      <c r="B80" s="30"/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/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/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/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/>
      <c r="AA80" s="48">
        <v>0</v>
      </c>
      <c r="AB80" s="48">
        <v>0</v>
      </c>
      <c r="AC80" s="48">
        <v>0</v>
      </c>
      <c r="AD80" s="48">
        <v>0</v>
      </c>
      <c r="AE80" s="48">
        <v>0</v>
      </c>
    </row>
    <row r="81" spans="1:31" s="27" customFormat="1" ht="14.25" x14ac:dyDescent="0.25">
      <c r="A81" s="25" t="s">
        <v>72</v>
      </c>
      <c r="B81" s="30"/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/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/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/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/>
      <c r="AA81" s="48">
        <v>0</v>
      </c>
      <c r="AB81" s="48">
        <v>0</v>
      </c>
      <c r="AC81" s="48">
        <v>0</v>
      </c>
      <c r="AD81" s="48">
        <v>0</v>
      </c>
      <c r="AE81" s="48">
        <v>0</v>
      </c>
    </row>
    <row r="82" spans="1:31" s="27" customFormat="1" ht="14.25" x14ac:dyDescent="0.25">
      <c r="A82" s="25" t="s">
        <v>73</v>
      </c>
      <c r="B82" s="30"/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/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/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/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/>
      <c r="AA82" s="48">
        <v>0</v>
      </c>
      <c r="AB82" s="48">
        <v>0</v>
      </c>
      <c r="AC82" s="48">
        <v>0</v>
      </c>
      <c r="AD82" s="48">
        <v>0</v>
      </c>
      <c r="AE82" s="48">
        <v>0</v>
      </c>
    </row>
    <row r="83" spans="1:31" s="27" customFormat="1" ht="14.25" x14ac:dyDescent="0.25">
      <c r="A83" s="25" t="s">
        <v>74</v>
      </c>
      <c r="B83" s="30"/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/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/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/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/>
      <c r="AA83" s="48">
        <v>0</v>
      </c>
      <c r="AB83" s="48">
        <v>0</v>
      </c>
      <c r="AC83" s="48">
        <v>0</v>
      </c>
      <c r="AD83" s="48">
        <v>0</v>
      </c>
      <c r="AE83" s="48">
        <v>0</v>
      </c>
    </row>
    <row r="84" spans="1:31" s="27" customFormat="1" ht="14.25" x14ac:dyDescent="0.25">
      <c r="A84" s="25" t="s">
        <v>75</v>
      </c>
      <c r="B84" s="30"/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/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/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/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/>
      <c r="AA84" s="48">
        <v>0</v>
      </c>
      <c r="AB84" s="48">
        <v>0</v>
      </c>
      <c r="AC84" s="48">
        <v>0</v>
      </c>
      <c r="AD84" s="48">
        <v>0</v>
      </c>
      <c r="AE84" s="48">
        <v>0</v>
      </c>
    </row>
    <row r="85" spans="1:31" s="27" customFormat="1" ht="14.25" x14ac:dyDescent="0.25">
      <c r="A85" s="25" t="s">
        <v>76</v>
      </c>
      <c r="B85" s="30"/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/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/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/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/>
      <c r="AA85" s="48">
        <v>0</v>
      </c>
      <c r="AB85" s="48">
        <v>0</v>
      </c>
      <c r="AC85" s="48">
        <v>0</v>
      </c>
      <c r="AD85" s="48">
        <v>0</v>
      </c>
      <c r="AE85" s="48">
        <v>0</v>
      </c>
    </row>
    <row r="86" spans="1:31" s="27" customFormat="1" ht="13.5" x14ac:dyDescent="0.25">
      <c r="A86" s="28" t="s">
        <v>77</v>
      </c>
      <c r="B86" s="29"/>
      <c r="C86" s="47">
        <f>SUM(C87:C97)</f>
        <v>2590</v>
      </c>
      <c r="D86" s="47">
        <f>SUM(D87:D97)</f>
        <v>2381</v>
      </c>
      <c r="E86" s="47">
        <f>SUM(E87:E97)</f>
        <v>26222</v>
      </c>
      <c r="F86" s="47">
        <f t="shared" si="5"/>
        <v>11.013019739605207</v>
      </c>
      <c r="G86" s="47">
        <f>SUM(G87:G97)</f>
        <v>1810</v>
      </c>
      <c r="H86" s="47"/>
      <c r="I86" s="47">
        <f>SUM(I87:I97)</f>
        <v>1748</v>
      </c>
      <c r="J86" s="47">
        <f>SUM(J87:J97)</f>
        <v>588</v>
      </c>
      <c r="K86" s="47">
        <f>SUM(K87:K97)</f>
        <v>9163</v>
      </c>
      <c r="L86" s="47">
        <f t="shared" si="6"/>
        <v>15.583333333333334</v>
      </c>
      <c r="M86" s="47">
        <f>SUM(M87:M97)</f>
        <v>371</v>
      </c>
      <c r="N86" s="47"/>
      <c r="O86" s="47">
        <f>SUM(O87:O97)</f>
        <v>295</v>
      </c>
      <c r="P86" s="47">
        <f>SUM(P87:P97)</f>
        <v>295</v>
      </c>
      <c r="Q86" s="47">
        <f>SUM(Q87:Q97)</f>
        <v>2116</v>
      </c>
      <c r="R86" s="47">
        <f t="shared" si="7"/>
        <v>7.1728813559322031</v>
      </c>
      <c r="S86" s="47">
        <f>SUM(S87:S97)</f>
        <v>295</v>
      </c>
      <c r="T86" s="47"/>
      <c r="U86" s="47">
        <f>SUM(U87:U97)</f>
        <v>28</v>
      </c>
      <c r="V86" s="47">
        <f>SUM(V87:V97)</f>
        <v>0</v>
      </c>
      <c r="W86" s="47">
        <f>SUM(W87:W97)</f>
        <v>0</v>
      </c>
      <c r="X86" s="47">
        <v>0</v>
      </c>
      <c r="Y86" s="47">
        <f>SUM(Y87:Y97)</f>
        <v>0</v>
      </c>
      <c r="Z86" s="47"/>
      <c r="AA86" s="47">
        <f>SUM(AA87:AA97)</f>
        <v>2000</v>
      </c>
      <c r="AB86" s="47">
        <f>SUM(AB87:AB97)</f>
        <v>894</v>
      </c>
      <c r="AC86" s="47">
        <f>SUM(AC87:AC97)</f>
        <v>15255</v>
      </c>
      <c r="AD86" s="47">
        <f t="shared" si="8"/>
        <v>17.063758389261746</v>
      </c>
      <c r="AE86" s="47">
        <f>SUM(AE87:AE97)</f>
        <v>646</v>
      </c>
    </row>
    <row r="87" spans="1:31" s="27" customFormat="1" ht="14.25" x14ac:dyDescent="0.25">
      <c r="A87" s="25" t="s">
        <v>78</v>
      </c>
      <c r="B87" s="30"/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/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/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/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/>
      <c r="AA87" s="48">
        <v>0</v>
      </c>
      <c r="AB87" s="48">
        <v>0</v>
      </c>
      <c r="AC87" s="48">
        <v>0</v>
      </c>
      <c r="AD87" s="48">
        <v>0</v>
      </c>
      <c r="AE87" s="48">
        <v>0</v>
      </c>
    </row>
    <row r="88" spans="1:31" s="27" customFormat="1" ht="14.25" x14ac:dyDescent="0.25">
      <c r="A88" s="25" t="s">
        <v>79</v>
      </c>
      <c r="B88" s="30"/>
      <c r="C88" s="48">
        <v>233</v>
      </c>
      <c r="D88" s="48">
        <v>194</v>
      </c>
      <c r="E88" s="48">
        <v>4526</v>
      </c>
      <c r="F88" s="48">
        <f t="shared" si="5"/>
        <v>23.329896907216494</v>
      </c>
      <c r="G88" s="48">
        <v>0</v>
      </c>
      <c r="H88" s="48"/>
      <c r="I88" s="48">
        <v>787</v>
      </c>
      <c r="J88" s="48">
        <v>347</v>
      </c>
      <c r="K88" s="48">
        <v>6814</v>
      </c>
      <c r="L88" s="48">
        <f t="shared" si="6"/>
        <v>19.636887608069163</v>
      </c>
      <c r="M88" s="48">
        <v>246</v>
      </c>
      <c r="N88" s="48"/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/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/>
      <c r="AA88" s="48">
        <v>83</v>
      </c>
      <c r="AB88" s="48">
        <v>0</v>
      </c>
      <c r="AC88" s="48">
        <v>0</v>
      </c>
      <c r="AD88" s="48">
        <v>0</v>
      </c>
      <c r="AE88" s="48">
        <v>0</v>
      </c>
    </row>
    <row r="89" spans="1:31" s="27" customFormat="1" ht="14.25" x14ac:dyDescent="0.25">
      <c r="A89" s="25" t="s">
        <v>80</v>
      </c>
      <c r="B89" s="30"/>
      <c r="C89" s="48">
        <v>77</v>
      </c>
      <c r="D89" s="48">
        <v>0</v>
      </c>
      <c r="E89" s="48">
        <v>0</v>
      </c>
      <c r="F89" s="48">
        <v>0</v>
      </c>
      <c r="G89" s="48">
        <v>0</v>
      </c>
      <c r="H89" s="48"/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/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/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/>
      <c r="AA89" s="48">
        <v>0</v>
      </c>
      <c r="AB89" s="48">
        <v>0</v>
      </c>
      <c r="AC89" s="48">
        <v>0</v>
      </c>
      <c r="AD89" s="48">
        <v>0</v>
      </c>
      <c r="AE89" s="48">
        <v>0</v>
      </c>
    </row>
    <row r="90" spans="1:31" s="27" customFormat="1" ht="14.25" x14ac:dyDescent="0.25">
      <c r="A90" s="25" t="s">
        <v>81</v>
      </c>
      <c r="B90" s="30"/>
      <c r="C90" s="48">
        <v>84</v>
      </c>
      <c r="D90" s="48">
        <v>161</v>
      </c>
      <c r="E90" s="48">
        <v>2028</v>
      </c>
      <c r="F90" s="48">
        <f t="shared" si="5"/>
        <v>12.596273291925465</v>
      </c>
      <c r="G90" s="48">
        <v>0</v>
      </c>
      <c r="H90" s="48"/>
      <c r="I90" s="48">
        <v>203</v>
      </c>
      <c r="J90" s="48">
        <v>0</v>
      </c>
      <c r="K90" s="48">
        <v>0</v>
      </c>
      <c r="L90" s="48">
        <v>0</v>
      </c>
      <c r="M90" s="48">
        <v>0</v>
      </c>
      <c r="N90" s="48"/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/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/>
      <c r="AA90" s="48">
        <v>135</v>
      </c>
      <c r="AB90" s="48">
        <v>0</v>
      </c>
      <c r="AC90" s="48">
        <v>0</v>
      </c>
      <c r="AD90" s="48">
        <v>0</v>
      </c>
      <c r="AE90" s="48">
        <v>0</v>
      </c>
    </row>
    <row r="91" spans="1:31" s="27" customFormat="1" ht="14.25" x14ac:dyDescent="0.25">
      <c r="A91" s="25" t="s">
        <v>82</v>
      </c>
      <c r="B91" s="30"/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/>
      <c r="I91" s="48">
        <v>107</v>
      </c>
      <c r="J91" s="48">
        <v>0</v>
      </c>
      <c r="K91" s="48">
        <v>0</v>
      </c>
      <c r="L91" s="48">
        <v>0</v>
      </c>
      <c r="M91" s="48">
        <v>0</v>
      </c>
      <c r="N91" s="48"/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/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/>
      <c r="AA91" s="48">
        <v>518</v>
      </c>
      <c r="AB91" s="48">
        <v>173</v>
      </c>
      <c r="AC91" s="48">
        <v>3404</v>
      </c>
      <c r="AD91" s="48">
        <f t="shared" si="8"/>
        <v>19.676300578034681</v>
      </c>
      <c r="AE91" s="48">
        <v>235</v>
      </c>
    </row>
    <row r="92" spans="1:31" s="27" customFormat="1" ht="14.25" x14ac:dyDescent="0.25">
      <c r="A92" s="25" t="s">
        <v>83</v>
      </c>
      <c r="B92" s="30"/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/>
      <c r="I92" s="48">
        <v>77</v>
      </c>
      <c r="J92" s="48">
        <v>0</v>
      </c>
      <c r="K92" s="48">
        <v>0</v>
      </c>
      <c r="L92" s="48">
        <v>0</v>
      </c>
      <c r="M92" s="48">
        <v>0</v>
      </c>
      <c r="N92" s="48"/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/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/>
      <c r="AA92" s="48">
        <v>0</v>
      </c>
      <c r="AB92" s="48">
        <v>0</v>
      </c>
      <c r="AC92" s="48">
        <v>0</v>
      </c>
      <c r="AD92" s="48">
        <v>0</v>
      </c>
      <c r="AE92" s="48">
        <v>0</v>
      </c>
    </row>
    <row r="93" spans="1:31" s="27" customFormat="1" ht="14.25" x14ac:dyDescent="0.25">
      <c r="A93" s="25" t="s">
        <v>84</v>
      </c>
      <c r="B93" s="30"/>
      <c r="C93" s="48">
        <v>743</v>
      </c>
      <c r="D93" s="48">
        <v>683</v>
      </c>
      <c r="E93" s="48">
        <v>4187</v>
      </c>
      <c r="F93" s="48">
        <f t="shared" si="5"/>
        <v>6.1303074670571007</v>
      </c>
      <c r="G93" s="48">
        <v>594</v>
      </c>
      <c r="H93" s="48"/>
      <c r="I93" s="48">
        <v>333</v>
      </c>
      <c r="J93" s="48">
        <v>158</v>
      </c>
      <c r="K93" s="48">
        <v>2021</v>
      </c>
      <c r="L93" s="48">
        <f t="shared" si="6"/>
        <v>12.791139240506329</v>
      </c>
      <c r="M93" s="48">
        <v>125</v>
      </c>
      <c r="N93" s="48"/>
      <c r="O93" s="48">
        <v>295</v>
      </c>
      <c r="P93" s="48">
        <v>295</v>
      </c>
      <c r="Q93" s="48">
        <v>2116</v>
      </c>
      <c r="R93" s="48">
        <f t="shared" si="7"/>
        <v>7.1728813559322031</v>
      </c>
      <c r="S93" s="48">
        <v>295</v>
      </c>
      <c r="T93" s="48"/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/>
      <c r="AA93" s="48">
        <v>882</v>
      </c>
      <c r="AB93" s="48">
        <v>361</v>
      </c>
      <c r="AC93" s="48">
        <v>7401</v>
      </c>
      <c r="AD93" s="48">
        <f t="shared" si="8"/>
        <v>20.501385041551245</v>
      </c>
      <c r="AE93" s="48">
        <v>133</v>
      </c>
    </row>
    <row r="94" spans="1:31" s="27" customFormat="1" ht="14.25" x14ac:dyDescent="0.25">
      <c r="A94" s="25" t="s">
        <v>85</v>
      </c>
      <c r="B94" s="30"/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/>
      <c r="I94" s="48">
        <v>180</v>
      </c>
      <c r="J94" s="48">
        <v>22</v>
      </c>
      <c r="K94" s="48">
        <v>190</v>
      </c>
      <c r="L94" s="48">
        <f t="shared" si="6"/>
        <v>8.6363636363636367</v>
      </c>
      <c r="M94" s="48">
        <v>0</v>
      </c>
      <c r="N94" s="48"/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/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/>
      <c r="AA94" s="48">
        <v>279</v>
      </c>
      <c r="AB94" s="48">
        <v>279</v>
      </c>
      <c r="AC94" s="48">
        <v>1710</v>
      </c>
      <c r="AD94" s="48">
        <f t="shared" si="8"/>
        <v>6.129032258064516</v>
      </c>
      <c r="AE94" s="48">
        <v>253</v>
      </c>
    </row>
    <row r="95" spans="1:31" s="27" customFormat="1" ht="14.25" x14ac:dyDescent="0.25">
      <c r="A95" s="25" t="s">
        <v>86</v>
      </c>
      <c r="B95" s="30"/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/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/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/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/>
      <c r="AA95" s="48">
        <v>0</v>
      </c>
      <c r="AB95" s="48">
        <v>0</v>
      </c>
      <c r="AC95" s="48">
        <v>0</v>
      </c>
      <c r="AD95" s="48">
        <v>0</v>
      </c>
      <c r="AE95" s="48">
        <v>0</v>
      </c>
    </row>
    <row r="96" spans="1:31" s="27" customFormat="1" ht="14.25" x14ac:dyDescent="0.25">
      <c r="A96" s="25" t="s">
        <v>87</v>
      </c>
      <c r="B96" s="30"/>
      <c r="C96" s="48">
        <v>1453</v>
      </c>
      <c r="D96" s="48">
        <v>1343</v>
      </c>
      <c r="E96" s="48">
        <v>15481</v>
      </c>
      <c r="F96" s="48">
        <f t="shared" si="5"/>
        <v>11.527177959791512</v>
      </c>
      <c r="G96" s="48">
        <v>1216</v>
      </c>
      <c r="H96" s="48"/>
      <c r="I96" s="48">
        <v>61</v>
      </c>
      <c r="J96" s="48">
        <v>61</v>
      </c>
      <c r="K96" s="48">
        <v>138</v>
      </c>
      <c r="L96" s="48">
        <f t="shared" si="6"/>
        <v>2.262295081967213</v>
      </c>
      <c r="M96" s="48">
        <v>0</v>
      </c>
      <c r="N96" s="48"/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/>
      <c r="U96" s="48">
        <v>28</v>
      </c>
      <c r="V96" s="48">
        <v>0</v>
      </c>
      <c r="W96" s="48">
        <v>0</v>
      </c>
      <c r="X96" s="48">
        <v>0</v>
      </c>
      <c r="Y96" s="48">
        <v>0</v>
      </c>
      <c r="Z96" s="48"/>
      <c r="AA96" s="48">
        <v>103</v>
      </c>
      <c r="AB96" s="48">
        <v>81</v>
      </c>
      <c r="AC96" s="48">
        <v>2740</v>
      </c>
      <c r="AD96" s="48">
        <f t="shared" si="8"/>
        <v>33.827160493827158</v>
      </c>
      <c r="AE96" s="48">
        <v>25</v>
      </c>
    </row>
    <row r="97" spans="1:31" s="27" customFormat="1" ht="14.25" x14ac:dyDescent="0.25">
      <c r="A97" s="25" t="s">
        <v>88</v>
      </c>
      <c r="B97" s="30"/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/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/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/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/>
      <c r="AA97" s="48">
        <v>0</v>
      </c>
      <c r="AB97" s="48">
        <v>0</v>
      </c>
      <c r="AC97" s="48">
        <v>0</v>
      </c>
      <c r="AD97" s="48">
        <v>0</v>
      </c>
      <c r="AE97" s="48">
        <v>0</v>
      </c>
    </row>
    <row r="98" spans="1:31" s="27" customFormat="1" ht="13.5" x14ac:dyDescent="0.25">
      <c r="A98" s="28" t="s">
        <v>89</v>
      </c>
      <c r="B98" s="29"/>
      <c r="C98" s="47">
        <f>SUM(C99:C101)</f>
        <v>0</v>
      </c>
      <c r="D98" s="47">
        <f>SUM(D99:D101)</f>
        <v>0</v>
      </c>
      <c r="E98" s="47">
        <f>SUM(E99:E101)</f>
        <v>0</v>
      </c>
      <c r="F98" s="47">
        <v>0</v>
      </c>
      <c r="G98" s="47">
        <f>SUM(G99:G101)</f>
        <v>0</v>
      </c>
      <c r="H98" s="47"/>
      <c r="I98" s="47">
        <f>SUM(I99:I101)</f>
        <v>0</v>
      </c>
      <c r="J98" s="47">
        <f>SUM(J99:J101)</f>
        <v>0</v>
      </c>
      <c r="K98" s="47">
        <f>SUM(K99:K101)</f>
        <v>0</v>
      </c>
      <c r="L98" s="47">
        <v>0</v>
      </c>
      <c r="M98" s="47">
        <f>SUM(M99:M101)</f>
        <v>0</v>
      </c>
      <c r="N98" s="47"/>
      <c r="O98" s="47">
        <f>SUM(O99:O101)</f>
        <v>0</v>
      </c>
      <c r="P98" s="47">
        <f>SUM(P99:P101)</f>
        <v>0</v>
      </c>
      <c r="Q98" s="47">
        <f>SUM(Q99:Q101)</f>
        <v>0</v>
      </c>
      <c r="R98" s="47">
        <v>0</v>
      </c>
      <c r="S98" s="47">
        <f>SUM(S99:S101)</f>
        <v>0</v>
      </c>
      <c r="T98" s="47"/>
      <c r="U98" s="47">
        <f>SUM(U99:U101)</f>
        <v>0</v>
      </c>
      <c r="V98" s="47">
        <f>SUM(V99:V101)</f>
        <v>0</v>
      </c>
      <c r="W98" s="47">
        <f>SUM(W99:W101)</f>
        <v>0</v>
      </c>
      <c r="X98" s="47">
        <v>0</v>
      </c>
      <c r="Y98" s="47">
        <f>SUM(Y99:Y101)</f>
        <v>0</v>
      </c>
      <c r="Z98" s="47"/>
      <c r="AA98" s="47">
        <f>SUM(AA99:AA101)</f>
        <v>0</v>
      </c>
      <c r="AB98" s="47">
        <f>SUM(AB99:AB101)</f>
        <v>0</v>
      </c>
      <c r="AC98" s="47">
        <f>SUM(AC99:AC101)</f>
        <v>0</v>
      </c>
      <c r="AD98" s="47">
        <v>0</v>
      </c>
      <c r="AE98" s="47">
        <f>SUM(AE99:AE101)</f>
        <v>0</v>
      </c>
    </row>
    <row r="99" spans="1:31" s="27" customFormat="1" ht="14.25" x14ac:dyDescent="0.25">
      <c r="A99" s="25" t="s">
        <v>90</v>
      </c>
      <c r="B99" s="30"/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/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/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/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/>
      <c r="AA99" s="48">
        <v>0</v>
      </c>
      <c r="AB99" s="48">
        <v>0</v>
      </c>
      <c r="AC99" s="48">
        <v>0</v>
      </c>
      <c r="AD99" s="48">
        <v>0</v>
      </c>
      <c r="AE99" s="48">
        <v>0</v>
      </c>
    </row>
    <row r="100" spans="1:31" s="27" customFormat="1" ht="14.25" x14ac:dyDescent="0.25">
      <c r="A100" s="25" t="s">
        <v>91</v>
      </c>
      <c r="B100" s="30"/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/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/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/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/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</row>
    <row r="101" spans="1:31" s="27" customFormat="1" thickBot="1" x14ac:dyDescent="0.3">
      <c r="A101" s="31" t="s">
        <v>92</v>
      </c>
      <c r="B101" s="32"/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/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/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/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/>
      <c r="AA101" s="49">
        <v>0</v>
      </c>
      <c r="AB101" s="49">
        <v>0</v>
      </c>
      <c r="AC101" s="49">
        <v>0</v>
      </c>
      <c r="AD101" s="49">
        <v>0</v>
      </c>
      <c r="AE101" s="49">
        <v>0</v>
      </c>
    </row>
    <row r="102" spans="1:31" x14ac:dyDescent="0.25">
      <c r="A102" s="50" t="s">
        <v>107</v>
      </c>
      <c r="B102" s="50"/>
      <c r="C102" s="50"/>
      <c r="D102" s="50"/>
      <c r="E102" s="33"/>
      <c r="F102" s="33"/>
      <c r="G102" s="8"/>
      <c r="H102" s="34"/>
      <c r="I102" s="8"/>
      <c r="J102" s="8"/>
      <c r="K102" s="8"/>
      <c r="L102" s="8"/>
      <c r="M102" s="8"/>
      <c r="N102" s="34"/>
      <c r="O102" s="8"/>
      <c r="P102" s="8"/>
      <c r="Q102" s="8"/>
      <c r="R102" s="8"/>
      <c r="S102" s="8"/>
      <c r="T102" s="34"/>
      <c r="U102" s="8"/>
      <c r="V102" s="8"/>
      <c r="W102" s="8"/>
      <c r="X102" s="8"/>
      <c r="Z102" s="34"/>
      <c r="AA102" s="8"/>
      <c r="AB102" s="8"/>
      <c r="AC102" s="8"/>
      <c r="AD102" s="8"/>
      <c r="AE102" s="8"/>
    </row>
    <row r="103" spans="1:31" x14ac:dyDescent="0.25">
      <c r="A103" s="1" t="s">
        <v>108</v>
      </c>
      <c r="B103" s="1"/>
      <c r="C103" s="1"/>
      <c r="D103" s="1"/>
      <c r="E103" s="1"/>
      <c r="F103" s="1"/>
      <c r="G103" s="1"/>
      <c r="H103" s="1"/>
      <c r="I103" s="1"/>
      <c r="J103" s="1"/>
      <c r="N103" s="34"/>
      <c r="T103" s="34"/>
      <c r="Z103" s="34"/>
    </row>
    <row r="104" spans="1:31" s="39" customFormat="1" x14ac:dyDescent="0.25">
      <c r="A104" s="35"/>
      <c r="B104" s="34"/>
      <c r="C104" s="36"/>
      <c r="D104" s="37"/>
      <c r="E104" s="37"/>
      <c r="F104" s="37"/>
      <c r="G104" s="37"/>
      <c r="H104" s="38"/>
      <c r="I104" s="37"/>
      <c r="J104" s="37"/>
      <c r="K104" s="37"/>
      <c r="L104" s="37"/>
      <c r="M104" s="37"/>
      <c r="N104" s="38"/>
      <c r="O104" s="37"/>
      <c r="P104" s="37"/>
      <c r="Q104" s="37"/>
      <c r="R104" s="37"/>
      <c r="S104" s="37"/>
      <c r="T104" s="38"/>
      <c r="U104" s="37"/>
      <c r="V104" s="37"/>
      <c r="W104" s="37"/>
      <c r="X104" s="37"/>
      <c r="Z104" s="38"/>
      <c r="AA104" s="37"/>
      <c r="AB104" s="37"/>
      <c r="AC104" s="37"/>
      <c r="AD104" s="37"/>
      <c r="AE104" s="37"/>
    </row>
    <row r="105" spans="1:31" x14ac:dyDescent="0.25">
      <c r="H105" s="38"/>
      <c r="N105" s="38"/>
      <c r="T105" s="38"/>
      <c r="Z105" s="38"/>
    </row>
  </sheetData>
  <mergeCells count="7">
    <mergeCell ref="A102:D102"/>
    <mergeCell ref="U10:Y10"/>
    <mergeCell ref="AA10:AE10"/>
    <mergeCell ref="A10:A11"/>
    <mergeCell ref="C10:G10"/>
    <mergeCell ref="I10:M10"/>
    <mergeCell ref="O10:S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Cultivos de Fina - Micro Región</vt:lpstr>
      <vt:lpstr>Cult. de Gruesa - Micro Región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mmperez</dc:creator>
  <cp:lastModifiedBy>Rocio Codesal</cp:lastModifiedBy>
  <dcterms:created xsi:type="dcterms:W3CDTF">2019-08-12T11:58:51Z</dcterms:created>
  <dcterms:modified xsi:type="dcterms:W3CDTF">2021-09-22T11:43:10Z</dcterms:modified>
</cp:coreProperties>
</file>